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8" firstSheet="8" activeTab="10"/>
  </bookViews>
  <sheets>
    <sheet name="Объем поступлений 2019" sheetId="1" r:id="rId1"/>
    <sheet name="лишнее" sheetId="2" r:id="rId2"/>
    <sheet name="Лист1" sheetId="3" r:id="rId3"/>
    <sheet name="Приложение 1" sheetId="4" r:id="rId4"/>
    <sheet name="Приложение 2" sheetId="5" r:id="rId5"/>
    <sheet name="Приложение 3" sheetId="6" r:id="rId6"/>
    <sheet name="Приложение 4 2019г" sheetId="7" r:id="rId7"/>
    <sheet name="Приложение 5 2020-2021гг" sheetId="8" r:id="rId8"/>
    <sheet name="Приложение  6 2018г" sheetId="9" r:id="rId9"/>
    <sheet name="Приложение  7 2019-2020" sheetId="10" r:id="rId10"/>
    <sheet name="Приложение 8-9" sheetId="11" r:id="rId11"/>
    <sheet name="Приложение 10-11" sheetId="12" r:id="rId12"/>
    <sheet name="Приложение 12-13" sheetId="13" r:id="rId13"/>
    <sheet name="Приложение 14-15" sheetId="14" r:id="rId14"/>
    <sheet name="Лист3" sheetId="15" r:id="rId15"/>
  </sheets>
  <definedNames/>
  <calcPr fullCalcOnLoad="1"/>
</workbook>
</file>

<file path=xl/sharedStrings.xml><?xml version="1.0" encoding="utf-8"?>
<sst xmlns="http://schemas.openxmlformats.org/spreadsheetml/2006/main" count="3132" uniqueCount="461">
  <si>
    <t>Наименование дохода</t>
  </si>
  <si>
    <t>Код администратора</t>
  </si>
  <si>
    <t>Коды бюджетной классификации</t>
  </si>
  <si>
    <t>Наименование источника средств</t>
  </si>
  <si>
    <t>(тыс.рублей)</t>
  </si>
  <si>
    <t>Наименование</t>
  </si>
  <si>
    <t>Код функциональной классификации</t>
  </si>
  <si>
    <t>ведомство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</si>
  <si>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</si>
  <si>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</si>
  <si>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</si>
  <si>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</si>
  <si>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</si>
  <si>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</si>
  <si>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</si>
  <si>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00</t>
  </si>
  <si>
    <t>Глава муниципального образования</t>
  </si>
  <si>
    <t>03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</si>
  <si>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</si>
  <si>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</si>
  <si>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</si>
  <si>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11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</si>
  <si>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</si>
  <si>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</si>
  <si>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</si>
  <si>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09</t>
  </si>
  <si>
    <t>12</t>
  </si>
  <si>
    <t>05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</si>
  <si>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</si>
  <si>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</si>
  <si>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</si>
  <si>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</si>
  <si>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Благоустройство</t>
  </si>
  <si>
    <t>Уличное освещение</t>
  </si>
  <si>
    <t>08</t>
  </si>
  <si>
    <t>Культура</t>
  </si>
  <si>
    <t>Межбюджетные трансферты</t>
  </si>
  <si>
    <t>Иные межбюджетные трансферты</t>
  </si>
  <si>
    <t>ВСЕГО РАСХОДОВ</t>
  </si>
  <si>
    <t>Коммунальное хозяйство</t>
  </si>
  <si>
    <t>Сумма</t>
  </si>
  <si>
    <t>Национальная экономика</t>
  </si>
  <si>
    <t>ИТОГО</t>
  </si>
  <si>
    <t>1 17 01050 10 0000 180</t>
  </si>
  <si>
    <t>Наименование налога (сбора)</t>
  </si>
  <si>
    <t>НАЛОГИ НА ПРИБЫЛЬ, ДОХОДЫ</t>
  </si>
  <si>
    <t>НАЛОГИ НА ИМУЩЕСТВО</t>
  </si>
  <si>
    <t>000 1 13 00000 00 0000 000</t>
  </si>
  <si>
    <t>ДОХОДЫ ОТ ОКАЗАНИЯ ПЛАТНЫХ УСЛУГ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</si>
  <si>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</si>
  <si>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</si>
  <si>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</si>
  <si>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</si>
  <si>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10</t>
  </si>
  <si>
    <t>Обеспечение пожарной безопасности</t>
  </si>
  <si>
    <t>Национальная безопасность и правоохранительная деятельность</t>
  </si>
  <si>
    <t>182 1 06 01030 10 0000 110</t>
  </si>
  <si>
    <t>549 2 02 03003 10 0000 151</t>
  </si>
  <si>
    <t xml:space="preserve"> 01  05  02  01  10  0000  610</t>
  </si>
  <si>
    <t xml:space="preserve"> 01  05  02  01  10  0000  510</t>
  </si>
  <si>
    <t>07</t>
  </si>
  <si>
    <t>549 2 02 02077 10 0000 151</t>
  </si>
  <si>
    <t>600</t>
  </si>
  <si>
    <t>Другие вопросы в области национальной экономики</t>
  </si>
  <si>
    <t>549 1 17 05050 10 0000 180</t>
  </si>
  <si>
    <t>000 1 17 00000 00 0000 000</t>
  </si>
  <si>
    <t>ПРОЧИЕ НЕНАЛОГОВЫЕ ДОХОДЫ</t>
  </si>
  <si>
    <t>Социальная политика</t>
  </si>
  <si>
    <t>Социальное обеспечение населения</t>
  </si>
  <si>
    <t>1 17 05050 10 0000 180</t>
  </si>
  <si>
    <t>549 1 14 06000 00 0000 430</t>
  </si>
  <si>
    <t>Доходы от продажи земельных участков, находящихся в государственной собственности</t>
  </si>
  <si>
    <t>538 1 14 06014 10 0000 430</t>
  </si>
  <si>
    <t>Код бюджетной классификации</t>
  </si>
  <si>
    <t>13</t>
  </si>
  <si>
    <t>Дорожное хозяйство (дорожные фонды)</t>
  </si>
  <si>
    <t>Физическая культура и спорт</t>
  </si>
  <si>
    <t>007</t>
  </si>
  <si>
    <t>Контрольно-счетная палата Челябинской области</t>
  </si>
  <si>
    <t>034</t>
  </si>
  <si>
    <t>Массовый спорт</t>
  </si>
  <si>
    <t>549 1 14 00000 00 0000 000</t>
  </si>
  <si>
    <t>ДОХОДЫ ОТ ПРОДАЖИ МАТЕРИАЛЬНЫХ И НЕМАТЕРИАЛЬНЫХ АКТИВОВ</t>
  </si>
  <si>
    <t>549 1 14 02033 100 0000 410</t>
  </si>
  <si>
    <t>к  решению Совета депутатов Ишалинского сельского поселения</t>
  </si>
  <si>
    <t>главного админи-стратора доходов</t>
  </si>
  <si>
    <t>Главное контрольное управление Челябинской области</t>
  </si>
  <si>
    <t>1 13 01995 10 0000 130</t>
  </si>
  <si>
    <t>1 13 02995 10 0000 130</t>
  </si>
  <si>
    <t>1 14 02053 10 0000 410</t>
  </si>
  <si>
    <t>1 14 02053 10 0000 440</t>
  </si>
  <si>
    <t>1 17 02020 10 0000 180</t>
  </si>
  <si>
    <t>НАЛОГОВЫЕ И НЕНАЛОГОВЫЕ ДОХОДЫ</t>
  </si>
  <si>
    <t xml:space="preserve">Субвенции бюджетам субъектов Российской Федерации и муниципальных образований </t>
  </si>
  <si>
    <t>000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</si>
  <si>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</si>
  <si>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</si>
  <si>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</si>
  <si>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</si>
  <si>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</si>
  <si>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</si>
  <si>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</si>
  <si>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549 2 02 02041 10 0000 151</t>
  </si>
  <si>
    <t>Содержание и ремонт  автомобильных дорог общего пользования местного значения вне границ населенных пунктов</t>
  </si>
  <si>
    <t>Наименование муниципального района</t>
  </si>
  <si>
    <t>Аргаяшский муниципальный район</t>
  </si>
  <si>
    <t xml:space="preserve">Итого </t>
  </si>
  <si>
    <t>Сумма        2015год</t>
  </si>
  <si>
    <t>Сумма      2016год</t>
  </si>
  <si>
    <t xml:space="preserve"> Приложение 13</t>
  </si>
  <si>
    <t>НАЛОГИ НА СОВОКУПНЫЙ ДОХОД</t>
  </si>
  <si>
    <t>182 1 05 00000 00 0000 000</t>
  </si>
  <si>
    <t>182 1 05 03010 01 0000 000</t>
  </si>
  <si>
    <t>Единый сельскохозяйственный налог</t>
  </si>
  <si>
    <t>и на плановый период 2016 и 2017 годов"</t>
  </si>
  <si>
    <t xml:space="preserve">      "О бюджете Ишалинского сельского поселения на 2015 год</t>
  </si>
  <si>
    <t>182</t>
  </si>
  <si>
    <t>1 01 02010 01 0000 110</t>
  </si>
  <si>
    <t>1 01 02020 01 0000 110</t>
  </si>
  <si>
    <t>1 01 02030 01 0000 110</t>
  </si>
  <si>
    <t>1 06 01030 10 0000 110</t>
  </si>
  <si>
    <t>1 05 03010 01 0000 110</t>
  </si>
  <si>
    <t>Распределение межбюджетных трансфертов, предоставляемых другим бюджетам из бюджета Ишалинского сельского поселения  на осуществление части полномочий по решению вопросов местного значения в соответствии с заключенными соглашениями на  2016-2017 года</t>
  </si>
  <si>
    <t>1 05 03020 01 0000 110</t>
  </si>
  <si>
    <t>от  16 декабря 2014 года № 36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</si>
  <si>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</si>
  <si>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</si>
  <si>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 </t>
  </si>
  <si>
    <t xml:space="preserve">Земельный налог с физических лиц, обладающих земельным участком, расположенным в границах сельских поселений  </t>
  </si>
  <si>
    <t>182 1 06 06043 10 0000 110</t>
  </si>
  <si>
    <t>Код бюджетной классификации              Российской Федерации</t>
  </si>
  <si>
    <t>группа вида расходов</t>
  </si>
  <si>
    <t>0</t>
  </si>
  <si>
    <t>00000</t>
  </si>
  <si>
    <t>Непрограммные направления деятельности</t>
  </si>
  <si>
    <t>99</t>
  </si>
  <si>
    <t>Расходы общегосударственного характера</t>
  </si>
  <si>
    <t>20300</t>
  </si>
  <si>
    <t>21100</t>
  </si>
  <si>
    <t>Финансовое обеспечение выполнения функций муниципальными органами</t>
  </si>
  <si>
    <t>20430</t>
  </si>
  <si>
    <t>51180</t>
  </si>
  <si>
    <t>Иные расходы на реализацию отраслевых мероприятий</t>
  </si>
  <si>
    <t>Подпрограмма "Содержание и ремонт  автомобильных дорог общего пользования местного значения вне границ населенных пунктов"</t>
  </si>
  <si>
    <t>1</t>
  </si>
  <si>
    <t>43151</t>
  </si>
  <si>
    <t>Подпрограмма "Содержание и ремонт  автомобильных дорог общего пользования местного значения в границах  населенных пунктов поселений"</t>
  </si>
  <si>
    <t xml:space="preserve">Содержание и ремонт  автомобильных дорог общего пользования местного значения в границах  населенных пунктов поселений </t>
  </si>
  <si>
    <t>43153</t>
  </si>
  <si>
    <t>Мероприятия в сфере малого предпринимательства</t>
  </si>
  <si>
    <t>43450</t>
  </si>
  <si>
    <t>Мероприятия по благоустройству</t>
  </si>
  <si>
    <t>46000</t>
  </si>
  <si>
    <t>46001</t>
  </si>
  <si>
    <t>Прочее благоустройство</t>
  </si>
  <si>
    <t>46005</t>
  </si>
  <si>
    <t>Культура, кинематография</t>
  </si>
  <si>
    <t>Учреждения  культуры</t>
  </si>
  <si>
    <t>44030</t>
  </si>
  <si>
    <t xml:space="preserve"> Приложение 4</t>
  </si>
  <si>
    <t xml:space="preserve"> Приложение 6</t>
  </si>
  <si>
    <t xml:space="preserve"> Приложение 7</t>
  </si>
  <si>
    <t xml:space="preserve"> Приложение 8</t>
  </si>
  <si>
    <t>Примечание.</t>
  </si>
  <si>
    <r>
  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  </r>
    <r>
      <rPr>
        <vertAlign val="superscript"/>
        <sz val="12"/>
        <rFont val="Times New Roman"/>
        <family val="1"/>
      </rPr>
      <t>1,2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</si>
  <si>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  </r>
    <r>
      <rPr>
        <vertAlign val="superscript"/>
        <sz val="12"/>
        <rFont val="Times New Roman"/>
        <family val="1"/>
      </rPr>
      <t>1,2</t>
    </r>
  </si>
  <si>
    <t>1 06 06033 10 0000 110</t>
  </si>
  <si>
    <t>1 06 06043 10 0000 110</t>
  </si>
  <si>
    <t>Источники внутреннего финансирования дефицитов бюджетов</t>
  </si>
  <si>
    <t>Земельный налог (по обязательствам, возникшим до 1 января 2006 года), мобилизуемый на территориях сельских поселений</t>
  </si>
  <si>
    <r>
      <t>Единый сельскохозяйственный налог (по налоговым периодам с 2011 года и далее)</t>
    </r>
    <r>
      <rPr>
        <vertAlign val="superscript"/>
        <sz val="12"/>
        <rFont val="Times New Roman"/>
        <family val="1"/>
      </rPr>
      <t>1,2</t>
    </r>
  </si>
  <si>
    <r>
      <t>Единый сельскохозяйственный налог (за налоговые периоды, истекшие до 1 января 2011 года)</t>
    </r>
    <r>
      <rPr>
        <vertAlign val="superscript"/>
        <sz val="12"/>
        <rFont val="Times New Roman"/>
        <family val="1"/>
      </rPr>
      <t>1,2</t>
    </r>
  </si>
  <si>
    <t xml:space="preserve">Прочие доходы от оказания платных услуг (работ) получателями средств бюджетов сельских поселений 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</si>
  <si>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</si>
  <si>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</si>
  <si>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</si>
  <si>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</si>
  <si>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</si>
  <si>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</si>
  <si>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</si>
  <si>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строительство, модернизацию, ремонт 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</si>
  <si>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 бюджетам сельских поселений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</si>
  <si>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</si>
  <si>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</si>
  <si>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</si>
  <si>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</si>
  <si>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</si>
  <si>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Средства самообложения граждан, зачисляемые в бюджеты сельских поселений</t>
  </si>
  <si>
    <t>Дотации бюджетам сельских поселений</t>
  </si>
  <si>
    <t>Субсидии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</si>
  <si>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</si>
  <si>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доходы от оказания платных услуг получателями средств бюджетов сельских поселений и компенсации затрат государства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</si>
  <si>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</si>
  <si>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</si>
  <si>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сельских поселений на выравнивание бюджетной обеспеченности</t>
  </si>
  <si>
    <t>Субсидии бюджетам сельских поселений на бюджетные инвестиции в объекты капитального строительства собственности муниципальных образований</t>
  </si>
  <si>
    <t>000 01 00 00 00 00 0000 000</t>
  </si>
  <si>
    <t>Функционирование Правительства Российской Федерации, высших исполнительных органов государственной власти и субъектов Российской Федерации, местных администраций</t>
  </si>
  <si>
    <t>Субвенции бюджетам сельских поселений на выполнение передаваемых полномочий субъектов Российской Федерации</t>
  </si>
  <si>
    <t xml:space="preserve"> Приложение 1</t>
  </si>
  <si>
    <t>20</t>
  </si>
  <si>
    <t>45120</t>
  </si>
  <si>
    <t>Доходы от размещения временно свободных средств бюджетов сельских поселений</t>
  </si>
  <si>
    <t>Прочие безвозмездные поступления в бюджеты сельских поселений</t>
  </si>
  <si>
    <t xml:space="preserve"> Приложение 5</t>
  </si>
  <si>
    <t>Иные межбюджетные трансферты на государственную поддержку муниципальных учреждений культуры в рамках подпрограммы "Искусство" государственной программы Российской Федерации "Развитие культуры и туризма" на 2013 - 2020 годы</t>
  </si>
  <si>
    <t>549 2 02 04052 10 0000 151</t>
  </si>
  <si>
    <t>09002</t>
  </si>
  <si>
    <t>Оценка имущества, регулирование прав собственности</t>
  </si>
  <si>
    <t>182 1 01 02010  01 0000 110</t>
  </si>
  <si>
    <t>182 1 01 02020 01 0000 110</t>
  </si>
  <si>
    <t>Налог на 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практикой,адвакатов,учредивших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</si>
  <si>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 xml:space="preserve"> Приложение 2</t>
  </si>
  <si>
    <t xml:space="preserve"> Приложение 9</t>
  </si>
  <si>
    <t xml:space="preserve"> Приложение 10</t>
  </si>
  <si>
    <t xml:space="preserve"> Приложение 11</t>
  </si>
  <si>
    <t xml:space="preserve"> Приложение 12</t>
  </si>
  <si>
    <t xml:space="preserve">Сумма </t>
  </si>
  <si>
    <t xml:space="preserve"> Приложение 14</t>
  </si>
  <si>
    <t xml:space="preserve">Сумма   </t>
  </si>
  <si>
    <t>000 1 00 00000 00 0000 000</t>
  </si>
  <si>
    <t>000 2 00 00000 00 0000 000</t>
  </si>
  <si>
    <t>000 1 01 00000 00 0000 000</t>
  </si>
  <si>
    <t>000 1 06 00000 00 0000 000</t>
  </si>
  <si>
    <t>000 2 02 00000 00 0000 000</t>
  </si>
  <si>
    <t xml:space="preserve"> Приложение 15</t>
  </si>
  <si>
    <t>549 2 02 15002 10 0000 151</t>
  </si>
  <si>
    <t>549 2 02 20000 00 0000 151</t>
  </si>
  <si>
    <t>549 2 02 29999 10 0000 151</t>
  </si>
  <si>
    <t>549 2 02 30024 10 0000 151</t>
  </si>
  <si>
    <t>51</t>
  </si>
  <si>
    <t>2020</t>
  </si>
  <si>
    <r>
      <t>Налог на имущество физических лиц, взимаемый по ставкам, применяемым к объектам налогообложения, расположенным в границах сельских поселений</t>
    </r>
    <r>
      <rPr>
        <vertAlign val="superscript"/>
        <sz val="12"/>
        <rFont val="Times New Roman"/>
        <family val="1"/>
      </rPr>
      <t>1</t>
    </r>
  </si>
  <si>
    <t>Содержание имущества казны</t>
  </si>
  <si>
    <r>
      <t>Земельный налог с организаций, обладающих земельным участком, расположенным в границах сельских поселений</t>
    </r>
    <r>
      <rPr>
        <vertAlign val="superscript"/>
        <sz val="12"/>
        <rFont val="Times New Roman"/>
        <family val="1"/>
      </rPr>
      <t>1</t>
    </r>
  </si>
  <si>
    <r>
      <t>Земельный налог с физических лиц, обладающих земельным участком, расположенным в границах сельских поселений</t>
    </r>
    <r>
      <rPr>
        <vertAlign val="superscript"/>
        <sz val="12"/>
        <rFont val="Times New Roman"/>
        <family val="1"/>
      </rPr>
      <t>1</t>
    </r>
  </si>
  <si>
    <t>Финансовое обеспечение муниципального задания на оказание муниципальных услуг (выполнение работ)</t>
  </si>
  <si>
    <t xml:space="preserve">Другие мероприятия по реализации муниципальных  функций </t>
  </si>
  <si>
    <t>549 1 13 02995 10 0000 130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</si>
  <si>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</si>
  <si>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549 2 18 00000 00 0000 000</t>
  </si>
  <si>
    <t xml:space="preserve"> 549 2 18 05010 10 0000 180</t>
  </si>
  <si>
    <t>Доходы бюджетов сельских поселений от возврата бюджетными учреждениями остатков субсидий прошлых лет</t>
  </si>
  <si>
    <t>и плановый период 2020 и 2021 годов"</t>
  </si>
  <si>
    <t>21530</t>
  </si>
  <si>
    <t>Осуществление внутреннего муниципального финансового контроля</t>
  </si>
  <si>
    <t xml:space="preserve">                                      от  "___" _________ 2018 года № ___</t>
  </si>
  <si>
    <t>2021</t>
  </si>
  <si>
    <t>2021 год</t>
  </si>
  <si>
    <t>2 02 15002 10 0000 150</t>
  </si>
  <si>
    <t>2 02 20041 10 0000 150</t>
  </si>
  <si>
    <t>2 02 29999 10 0000 150</t>
  </si>
  <si>
    <t>2 02 35118 10 0000 150</t>
  </si>
  <si>
    <t>2 02 30024 10 0000 150</t>
  </si>
  <si>
    <t>2 08 05000 10 0000 150</t>
  </si>
  <si>
    <t>2 18 60010 10 0000 150</t>
  </si>
  <si>
    <t>2 19 60010 10 0000 150</t>
  </si>
  <si>
    <t>000 2 02 15000 00 0000 150</t>
  </si>
  <si>
    <t>549 2 02 15001 10 0000 150</t>
  </si>
  <si>
    <t>549 2 02 30000 00 0000 150</t>
  </si>
  <si>
    <t>549 2 02 35118 10 0000 150</t>
  </si>
  <si>
    <t>000 2 02 40000 00 0000 150</t>
  </si>
  <si>
    <t>549 2 02 40014 10 0000 150</t>
  </si>
  <si>
    <t>Управление Федеральной налоговой службы по Челябинской области</t>
  </si>
  <si>
    <t>НАЛОГ НА СОВОКУПНЫЙ ДОХОД</t>
  </si>
  <si>
    <t>000 1 05 00000 00 0000 000</t>
  </si>
  <si>
    <t>182 1 05 03010 01 0000 110</t>
  </si>
  <si>
    <t>к  решению Совета депутатов Дербишевского сельского поселения</t>
  </si>
  <si>
    <t xml:space="preserve">   "О бюджете Дербишевского сельского поселения на 2019 год </t>
  </si>
  <si>
    <t>Нормативы  доходов   бюджета Дербишевского сельского поселения на 2019 год и  плановый период 2020 и 2021 годов</t>
  </si>
  <si>
    <t>Перечень главных администраторов доходов  бюджета Дербишевского сельского поселения</t>
  </si>
  <si>
    <t>доходов бюджета Дербишевского сельского поселения</t>
  </si>
  <si>
    <t>Наименование  главного администратора доходов бюджета Дербишевского сельского поселения, кода бюджетной классификации Российской Федерации</t>
  </si>
  <si>
    <t>Администрация Дербишевского сельского поселения</t>
  </si>
  <si>
    <t>Приложение 3</t>
  </si>
  <si>
    <t>09203</t>
  </si>
  <si>
    <t>Расходы на содержание и обеспечение деятельности добровольной пожарной охраны</t>
  </si>
  <si>
    <t>42190</t>
  </si>
  <si>
    <t>45140</t>
  </si>
  <si>
    <t>Мероприятия в сфере социальной политики</t>
  </si>
  <si>
    <t>Мероприятия в области спорта и физической культуры, туризма</t>
  </si>
  <si>
    <t>548</t>
  </si>
  <si>
    <t>00 0 00 00000</t>
  </si>
  <si>
    <t>99 0 00 00000</t>
  </si>
  <si>
    <t>99 0 04 00000</t>
  </si>
  <si>
    <t>99 0 04 20300</t>
  </si>
  <si>
    <t>99 0 04 21100</t>
  </si>
  <si>
    <t>99 0 03 00000</t>
  </si>
  <si>
    <t>99 0 03 21530</t>
  </si>
  <si>
    <t>99 0 04 20430</t>
  </si>
  <si>
    <t>99 0 04 09203</t>
  </si>
  <si>
    <t>99 0 07 00000</t>
  </si>
  <si>
    <t xml:space="preserve"> 00 0 00 00000</t>
  </si>
  <si>
    <t xml:space="preserve"> 51 0 00 00000</t>
  </si>
  <si>
    <t xml:space="preserve"> 51 1 00 00000</t>
  </si>
  <si>
    <t>51 1 07 00000</t>
  </si>
  <si>
    <t>51 1 07 43151</t>
  </si>
  <si>
    <t>99 0 03 43450</t>
  </si>
  <si>
    <t>99 0 07 43511</t>
  </si>
  <si>
    <t>05 0 00 00000</t>
  </si>
  <si>
    <t>05 0 07 00000</t>
  </si>
  <si>
    <t>05 0 07 46000</t>
  </si>
  <si>
    <t>05 0 07 46001</t>
  </si>
  <si>
    <t>05 0 07 46004</t>
  </si>
  <si>
    <t>05 0 07 46005</t>
  </si>
  <si>
    <t>03 0 00 00000</t>
  </si>
  <si>
    <t>03 0 10 00000</t>
  </si>
  <si>
    <t xml:space="preserve">03 0 10 44030 </t>
  </si>
  <si>
    <t>99 0 07 45140</t>
  </si>
  <si>
    <t>04 0 00 00000</t>
  </si>
  <si>
    <t>04 0 07 00000</t>
  </si>
  <si>
    <t>04 0 07 45120</t>
  </si>
  <si>
    <t>Наименование передаваемого полномочия</t>
  </si>
  <si>
    <t>Создание условий для развития малого и среднего предпринимательства (17000 руб 00 коп)</t>
  </si>
  <si>
    <r>
      <t>Налог на доходы физических лиц с доходов, полученных физическими лицами в соответствии со статьей 228 Налогового кодекса Российской Федерации</t>
    </r>
    <r>
      <rPr>
        <vertAlign val="superscript"/>
        <sz val="12"/>
        <rFont val="Times New Roman"/>
        <family val="1"/>
      </rPr>
      <t>1,2</t>
    </r>
  </si>
  <si>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В части доходов, зачисляемых в бюджет Дербишевского сельского поселения</t>
    </r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</si>
  <si>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Администрирование данных поступлений осуществляется с применением следующих кодов подвидов доходов, предусмотреных постановлением главы Дербишевского сельского поселения от 13 мая 2016 года № 82 "Об утверждении перечней кодов по видам доходов бюджета Дербишевского сельского поселения"
</t>
    </r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</si>
  <si>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</si>
  <si>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 плановый период 2021 и 2022 годов"</t>
  </si>
  <si>
    <t xml:space="preserve">                                      от  "___" _________ 2019 года № ___</t>
  </si>
  <si>
    <t>2022</t>
  </si>
  <si>
    <t>Обеспечение проведения выборов, референдумов</t>
  </si>
  <si>
    <t>02002</t>
  </si>
  <si>
    <t>( в процентах)</t>
  </si>
  <si>
    <t>Бюджет   поселения</t>
  </si>
  <si>
    <t>В части   погашения задолженности и перерасчетов по отменным налогам, сборам  и иным обязательным платежам</t>
  </si>
  <si>
    <t>Доходы от оказания информационных услуг органами местного самоуправления сельских поселений, казенными учреждениями сельских поселений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</si>
  <si>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</si>
  <si>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</si>
  <si>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Платежи, взимаемые  органами  местного самоуправления (организациями) сельских поселений за выполнение определенных функций</t>
  </si>
  <si>
    <t>Возмещение потерь сельскохозяйственного производства, связанных с изъятием сельскохозяйствнных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</si>
  <si>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 сельских поселений</t>
  </si>
  <si>
    <t>Субвенции бюджетам  сельских поселений</t>
  </si>
  <si>
    <t>Иные  межбюджетные трансферты, передаваемые бюджетам сельских поселений</t>
  </si>
  <si>
    <t>Безвозмездные поступления от государственных (муниципальных) организаций в бюджеты  сельских поселений</t>
  </si>
  <si>
    <t>Безвозмездные поступления от негосударственных  организаций в бюджеты сельских поселений</t>
  </si>
  <si>
    <t>Доходы бюджетов  сельских поселений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лет,а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</si>
  <si>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 сельских поселений</t>
  </si>
  <si>
    <t>приложение 1</t>
  </si>
  <si>
    <t>и  на плановый период 2021 и 2022годов"</t>
  </si>
  <si>
    <t>Нормативы</t>
  </si>
  <si>
    <t>доходов бюджета Кулуевского сельского поселения на 2020 год                                                           и на плановый период 2021 и 2022 годов</t>
  </si>
  <si>
    <t xml:space="preserve">решению Совета депутатов Дербишевского сельского поселения </t>
  </si>
  <si>
    <t>"О бюджете Дербишевского сельского поселения на 2020 год</t>
  </si>
  <si>
    <t xml:space="preserve">   "О бюджете Дербишевского сельского поселения на 2020 год </t>
  </si>
  <si>
    <t xml:space="preserve">                                  от "  "   декабря 2019 года  № </t>
  </si>
  <si>
    <t xml:space="preserve">                                      от  "   " декабря 2019 года №    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</si>
  <si>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</si>
  <si>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</si>
  <si>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531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</si>
  <si>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 муниципальным казенным учреждением) сельского поселения</t>
  </si>
  <si>
    <t>1 16 10081 10 0000 140</t>
  </si>
  <si>
    <t>1 16 10082 10 0000 140</t>
  </si>
  <si>
    <t xml:space="preserve">1 08 04020 01 0000 110   </t>
  </si>
  <si>
    <r>
      <t xml:space="preserve">Государственная пошлина за совершение нотариальных действий 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  </r>
    <r>
      <rPr>
        <sz val="11"/>
        <rFont val="Arial"/>
        <family val="2"/>
      </rPr>
      <t>³</t>
    </r>
  </si>
  <si>
    <t>1 11 05075 10 0000 120</t>
  </si>
  <si>
    <t>Доходы от сдачи в аренду имущества, составляющего казну  сельских поселений (за исключением земельных участков)</t>
  </si>
  <si>
    <t>Прочие доходы от оказания платных услуг (работ) получателями средств бюджетов сельских поселений</t>
  </si>
  <si>
    <t>Прочие доходы от  компенсации затрат бюджетов сельских поселений</t>
  </si>
  <si>
    <t>2 02  15001 10 0000 150</t>
  </si>
  <si>
    <t>Дотации бюджетам сельских поселений   на выравнивание  бюджетной обеспеченности</t>
  </si>
  <si>
    <t xml:space="preserve"> Дотации бюджетам  сельских поселений на поддержку мер по обеспечению сбалансированности бюджетов</t>
  </si>
  <si>
    <t>Субсидии бюджетам  сельских поселений на строительство, модернизацию, ремонт и содержание автомобильных  дорог  общего пользования, в том числе дорог в поселениях (за исключением автомобильных дорог федерального значения)</t>
  </si>
  <si>
    <t>Прочие субсидии бюджетам 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</si>
  <si>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</si>
  <si>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 выполнение передаваемых полномочий субъектов Российской Федерации</t>
  </si>
  <si>
    <t>2 02 39999 10 0000 150</t>
  </si>
  <si>
    <t>Прочие субвенции бюджетам сельских поселений</t>
  </si>
  <si>
    <t>2 02 40014 10 0000150</t>
  </si>
  <si>
    <t xml:space="preserve">Межбюджетные трансферты, передаваемые  бюджетам сельских поселений 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 </t>
  </si>
  <si>
    <t xml:space="preserve">2 02 49999 10 0000 150 </t>
  </si>
  <si>
    <t>Прочие межбюджетные трансферты, передаваемые бюджетам сельских поселений</t>
  </si>
  <si>
    <t>Перечисления из бюджетов 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</si>
  <si>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 сельских поселений от возврата   остатков субсидий, субвенций  и иных межбюджетных трансфертов, имеющих целевое назначение, прошлых лет  из бюджетов муниципальных районов</t>
  </si>
  <si>
    <t>Возврат прочих остатков субсидий, субвенций  и иных межбюджетных трансфертов, имеющих целевое назначение, прошлых лет  из бюджетов  сельских поселений</t>
  </si>
  <si>
    <t>1 16 10123 10 0000 140</t>
  </si>
  <si>
    <t>Контрольно-счетная комиссия Аргаяшского муниципального района</t>
  </si>
  <si>
    <t>1 16 07090 10 0000 140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</si>
  <si>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 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</si>
  <si>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</si>
  <si>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r>
      <t>1</t>
    </r>
    <r>
      <rPr>
        <sz val="12"/>
        <rFont val="Times New Roman"/>
        <family val="1"/>
      </rPr>
      <t>Администрирование данных поступлений осуществляется с применением кодов подвида доходов, предусмотренных приказом Министерства финансов Российской Федерации от 06 июня 2019 г № 86н   "О порядке формирования и применения кодов  бюджетной классификации Российской Федерации, их структуре и принципах назначения".</t>
    </r>
  </si>
  <si>
    <t>Премии и гранты</t>
  </si>
  <si>
    <t>09200</t>
  </si>
  <si>
    <t>300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</si>
  <si>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</si>
  <si>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</si>
  <si>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Муниципальная программа « Благоустройство территории Дербишевского сельского поселения на 2020 - 2022 годы»</t>
  </si>
  <si>
    <t>Муниципальная программа   "Развитие культуры в Дербишевском сельском поселении на 2020-2022 годы"</t>
  </si>
  <si>
    <t>Муниципальная программа  "Развитие физической культуры и спорта в Дербишевском поселении на 2020-2022 годы"</t>
  </si>
  <si>
    <t>Муниципальная целевая программа «Обеспечение первичных мер пожарной безопасности на территории Дербишевского сельского поселения на 2020-2022 г.г.»</t>
  </si>
  <si>
    <t>43515</t>
  </si>
  <si>
    <t>46</t>
  </si>
  <si>
    <t>3</t>
  </si>
  <si>
    <t>99 0 04 02002</t>
  </si>
  <si>
    <t>99 0 04 09002</t>
  </si>
  <si>
    <t>99 0 04 09200</t>
  </si>
  <si>
    <t>46 0 00 00000</t>
  </si>
  <si>
    <t>46 3 00 00000</t>
  </si>
  <si>
    <t xml:space="preserve">   46 3 04 00000</t>
  </si>
  <si>
    <t>46 3 04 51180</t>
  </si>
  <si>
    <t>02 0 00 00000</t>
  </si>
  <si>
    <t>02 0 07 00000</t>
  </si>
  <si>
    <t>02 0 07 42190</t>
  </si>
  <si>
    <t>51 3 07 43153</t>
  </si>
  <si>
    <t>51 3 07 00000</t>
  </si>
  <si>
    <t>51 3 00 00000</t>
  </si>
  <si>
    <t xml:space="preserve">                                      от  "___" декабря 2019 года № ___</t>
  </si>
  <si>
    <t xml:space="preserve">                                      от  "___"  декабря 2019 года № ___</t>
  </si>
  <si>
    <t>Предоставление муниципальных гарантий в 2020 году не планируется.</t>
  </si>
  <si>
    <t>Предоставление муниципальных гарантий в 2021  и 2022 годах  не планируется.</t>
  </si>
  <si>
    <t>Муниципальные заимствования в 2020 году не планируются.</t>
  </si>
  <si>
    <t xml:space="preserve">                                      от  "___"декабря 2019 года № ___</t>
  </si>
  <si>
    <t>Муниципальные заимствования  в 2021 и 2022 годах не планируются.</t>
  </si>
  <si>
    <t>Создание условий для развития малого и среднего предпринимательства (17004 руб 00 коп)</t>
  </si>
  <si>
    <t>Источники внутреннего финансирования дефицита бюджета Дербишевского сельского поселения на 2020 год</t>
  </si>
  <si>
    <t>Источники внутреннего финансирования дефицита бюджета Дербишевского сельского поселения на плановый период 2021 и 2022 годов</t>
  </si>
  <si>
    <t>2022 год</t>
  </si>
  <si>
    <t xml:space="preserve">                                            Объем поступлений доходов Дербишевского сельского поселения</t>
  </si>
  <si>
    <t xml:space="preserve">                                 по основным источникам на 2020 год на плановый период 2021 и 2022 годов</t>
  </si>
  <si>
    <t>Доходы от использования имушества, находящегося в государственной и муниципальной собственности</t>
  </si>
  <si>
    <t>Доходы от оказания платных услуг  и компенсации затрат государства</t>
  </si>
  <si>
    <t>Доходы от продажи материальных и нематериальных ресурсов</t>
  </si>
  <si>
    <t>Денежные средства, полученные от реализации принудительно изъятого имущества, подлежащие зачислению  в бюджет сельского поселения (в части реализации основных средств по указанному имуществу)</t>
  </si>
  <si>
    <t>Денежные средства, полученные от реализации принудительно изъятого имущества, подлежащие зачислению  в бюджет сельского поселения (в части реализации материальных запасов по указанному имуществу)</t>
  </si>
  <si>
    <t>Доходы от административных платежей и сборов</t>
  </si>
  <si>
    <t>Доходы от штрафов, санкций, возмещения ущерба</t>
  </si>
  <si>
    <t>Платежи в целях возмещения убытков, причиненных 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закупок,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</si>
  <si>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 уклонением от заключения с муниципальным органом сельского поселения (муниципальным казенным учреждением) муниципального контракта,финансируемого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закупок, товаров, работ, услуг для обеспечения государственных и муниципальных нужд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</si>
  <si>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</si>
  <si>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</si>
  <si>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</si>
  <si>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</si>
  <si>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Доходы от прочих неналоговых доходов</t>
  </si>
  <si>
    <t>Доходы от безвозмездных поступлений от других бюджетов бюджетной системы Российской Федерации</t>
  </si>
  <si>
    <t>Доходы от безвозмездных поступлений от негосударственных организаций</t>
  </si>
  <si>
    <t>Доходы от прочих безвозмездных поступлений</t>
  </si>
  <si>
    <t>Возврат остатков субсидий, субвенций и иных межбюджетных трансфертов, имеющих целевое назначение, прошлых лет</t>
  </si>
  <si>
    <t xml:space="preserve">Доходы от безвозмездных поступлений  от государственных (муниципальных) организаций </t>
  </si>
  <si>
    <t>Доходы от перечислений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 суммы</t>
  </si>
  <si>
    <t>Доходы от 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</si>
  <si>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Перечень главных администраторов источников финансирования дефицита бюджета Дербишевского сельского поселения</t>
  </si>
  <si>
    <t>09005</t>
  </si>
  <si>
    <t>Другие мероприятия по реализации по реализации муниципальных функций</t>
  </si>
  <si>
    <t>Муниципальная  программа "Развитие дорожного хозяйства в  Аргаяшском муниципальном  районе</t>
  </si>
  <si>
    <t>Иные мероприятия в области коммунального хозяйства</t>
  </si>
  <si>
    <t xml:space="preserve">Государственная программа Челябинской области «Обеспечение общественной безопасности в Челябинской области» </t>
  </si>
  <si>
    <t>Подпрограмма "Организация деятельности государственных органов и граждан в обеспечении общественной безопасности"</t>
  </si>
  <si>
    <t>Реализация переданных государственных полномочий на 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</si>
  <si>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(муниципальных) нужд</t>
  </si>
  <si>
    <t>Иные расходы в области коммунального хозяйства</t>
  </si>
  <si>
    <t>Ведомственная структура</t>
  </si>
  <si>
    <t>расходов  бюджета Дербишевского сельского поселения на 2020 год</t>
  </si>
  <si>
    <t>Ведомственная структура расходов  бюджета Дербишевского сельского поселения                  на плановый период 2021 и 2022 годов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</si>
  <si>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Дербишевского сельского поселения на 2020 год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</si>
  <si>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Дербишевского сельского поселения  на плановый период 2021 и 2022 годов</t>
  </si>
  <si>
    <t xml:space="preserve">Программа
муниципальных внутренних заимствований Дербишевского сельского поселенияДербишевского сельского поселения на 2020 год
</t>
  </si>
  <si>
    <t xml:space="preserve">Программа
муниципальных внутренних заимствований Дербишевского сельского поселенияна плановый период 2021 и 2022 годов
</t>
  </si>
  <si>
    <t>Программа
муниципальных гарантий бюджета Дербишевского сельского поселения в валюте Российской Федерации на плановый период 2020 и 2021 годов</t>
  </si>
  <si>
    <t xml:space="preserve">Программа
муниципальных гарантий Дербишевского сельского поселения               в валюте Российской Федерации на 2020 год 
</t>
  </si>
  <si>
    <t>Межбюджетные трансферты бюджету муниципального района из бюджета Дербишевского сельского поселения на 2020 год</t>
  </si>
  <si>
    <t xml:space="preserve">Межбюджетные трансферты бюджету муниципального района из бюджета Дербишевского сельского поселения на плановый период  2021 и 2022 годов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</si>
</sst>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00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0"/>
      <name val="Arial Cyr"/>
      <family val="0"/>
    </font>
    <font>
      <i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6" fillId="0" borderId="0">
      <alignment/>
      <protection/>
    </xf>
    <xf numFmtId="0" fontId="13" fillId="0" borderId="0" applyNumberFormat="0" applyFont="0" applyFill="0" applyBorder="0" applyAlignment="0" applyProtection="0"/>
    <xf numFmtId="0" fontId="5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42">
    <xf numFmtId="0" fontId="0" fillId="0" borderId="0" xfId="0" applyFont="1" applyAlignment="1">
      <alignment/>
    </xf>
    <xf numFmtId="0" fontId="6" fillId="0" borderId="0" xfId="53">
      <alignment/>
      <protection/>
    </xf>
    <xf numFmtId="0" fontId="6" fillId="0" borderId="0" xfId="53" applyAlignment="1">
      <alignment horizontal="right"/>
      <protection/>
    </xf>
    <xf numFmtId="0" fontId="6" fillId="0" borderId="0" xfId="53" applyAlignment="1">
      <alignment/>
      <protection/>
    </xf>
    <xf numFmtId="0" fontId="3" fillId="0" borderId="0" xfId="53" applyFont="1">
      <alignment/>
      <protection/>
    </xf>
    <xf numFmtId="0" fontId="8" fillId="0" borderId="0" xfId="53" applyNumberFormat="1" applyFont="1" applyFill="1" applyAlignment="1">
      <alignment horizontal="left"/>
      <protection/>
    </xf>
    <xf numFmtId="0" fontId="12" fillId="0" borderId="0" xfId="53" applyFont="1" applyAlignment="1">
      <alignment horizontal="center"/>
      <protection/>
    </xf>
    <xf numFmtId="0" fontId="7" fillId="0" borderId="0" xfId="53" applyFont="1" applyFill="1" applyAlignment="1">
      <alignment horizontal="left"/>
      <protection/>
    </xf>
    <xf numFmtId="0" fontId="14" fillId="0" borderId="0" xfId="54" applyNumberFormat="1" applyFont="1" applyFill="1" applyBorder="1" applyAlignment="1" applyProtection="1">
      <alignment vertical="top"/>
      <protection/>
    </xf>
    <xf numFmtId="0" fontId="13" fillId="0" borderId="0" xfId="54" applyNumberFormat="1" applyFont="1" applyFill="1" applyBorder="1" applyAlignment="1" applyProtection="1">
      <alignment vertical="top"/>
      <protection/>
    </xf>
    <xf numFmtId="49" fontId="15" fillId="0" borderId="10" xfId="54" applyNumberFormat="1" applyFont="1" applyFill="1" applyBorder="1" applyAlignment="1" applyProtection="1">
      <alignment horizontal="center" vertical="top"/>
      <protection/>
    </xf>
    <xf numFmtId="0" fontId="10" fillId="0" borderId="10" xfId="54" applyNumberFormat="1" applyFont="1" applyFill="1" applyBorder="1" applyAlignment="1" applyProtection="1">
      <alignment horizontal="right" vertical="center"/>
      <protection/>
    </xf>
    <xf numFmtId="0" fontId="7" fillId="0" borderId="0" xfId="54" applyNumberFormat="1" applyFont="1" applyFill="1" applyBorder="1" applyAlignment="1" applyProtection="1">
      <alignment vertical="top" wrapText="1"/>
      <protection/>
    </xf>
    <xf numFmtId="2" fontId="15" fillId="0" borderId="10" xfId="54" applyNumberFormat="1" applyFont="1" applyFill="1" applyBorder="1" applyAlignment="1">
      <alignment horizontal="center" vertical="center"/>
    </xf>
    <xf numFmtId="0" fontId="10" fillId="0" borderId="11" xfId="54" applyNumberFormat="1" applyFont="1" applyFill="1" applyBorder="1" applyAlignment="1" applyProtection="1">
      <alignment horizontal="left" vertical="top" wrapText="1"/>
      <protection/>
    </xf>
    <xf numFmtId="0" fontId="7" fillId="0" borderId="11" xfId="54" applyNumberFormat="1" applyFont="1" applyFill="1" applyBorder="1" applyAlignment="1" applyProtection="1">
      <alignment horizontal="left" vertical="top"/>
      <protection/>
    </xf>
    <xf numFmtId="0" fontId="13" fillId="0" borderId="10" xfId="54" applyNumberFormat="1" applyFont="1" applyFill="1" applyBorder="1" applyAlignment="1" applyProtection="1">
      <alignment horizontal="left" vertical="top"/>
      <protection/>
    </xf>
    <xf numFmtId="0" fontId="17" fillId="0" borderId="0" xfId="54" applyNumberFormat="1" applyFont="1" applyFill="1" applyBorder="1" applyAlignment="1" applyProtection="1">
      <alignment horizontal="center" vertical="top"/>
      <protection/>
    </xf>
    <xf numFmtId="0" fontId="7" fillId="0" borderId="10" xfId="54" applyNumberFormat="1" applyFont="1" applyFill="1" applyBorder="1" applyAlignment="1" applyProtection="1">
      <alignment horizontal="justify" vertical="top" wrapText="1"/>
      <protection/>
    </xf>
    <xf numFmtId="0" fontId="7" fillId="0" borderId="0" xfId="53" applyFont="1">
      <alignment/>
      <protection/>
    </xf>
    <xf numFmtId="0" fontId="7" fillId="0" borderId="11" xfId="54" applyNumberFormat="1" applyFont="1" applyFill="1" applyBorder="1" applyAlignment="1" applyProtection="1">
      <alignment horizontal="left" vertical="top" wrapText="1"/>
      <protection/>
    </xf>
    <xf numFmtId="0" fontId="6" fillId="0" borderId="0" xfId="53" applyAlignment="1">
      <alignment horizontal="left"/>
      <protection/>
    </xf>
    <xf numFmtId="0" fontId="7" fillId="0" borderId="0" xfId="53" applyFont="1" applyAlignment="1">
      <alignment horizontal="left"/>
      <protection/>
    </xf>
    <xf numFmtId="0" fontId="13" fillId="0" borderId="0" xfId="54" applyNumberFormat="1" applyFont="1" applyFill="1" applyBorder="1" applyAlignment="1" applyProtection="1">
      <alignment/>
      <protection/>
    </xf>
    <xf numFmtId="0" fontId="10" fillId="0" borderId="11" xfId="54" applyNumberFormat="1" applyFont="1" applyFill="1" applyBorder="1" applyAlignment="1" applyProtection="1">
      <alignment horizontal="left" vertical="top"/>
      <protection/>
    </xf>
    <xf numFmtId="0" fontId="10" fillId="0" borderId="0" xfId="54" applyNumberFormat="1" applyFont="1" applyFill="1" applyBorder="1" applyAlignment="1" applyProtection="1">
      <alignment horizontal="justify" vertical="center" wrapText="1"/>
      <protection/>
    </xf>
    <xf numFmtId="0" fontId="10" fillId="0" borderId="0" xfId="54" applyNumberFormat="1" applyFont="1" applyFill="1" applyBorder="1" applyAlignment="1" applyProtection="1">
      <alignment horizontal="left" vertical="center" wrapText="1"/>
      <protection/>
    </xf>
    <xf numFmtId="0" fontId="10" fillId="0" borderId="10" xfId="54" applyNumberFormat="1" applyFont="1" applyFill="1" applyBorder="1" applyAlignment="1" applyProtection="1">
      <alignment horizontal="left" vertical="top" wrapText="1" indent="4"/>
      <protection/>
    </xf>
    <xf numFmtId="49" fontId="18" fillId="0" borderId="10" xfId="53" applyNumberFormat="1" applyFont="1" applyBorder="1" applyAlignment="1">
      <alignment horizontal="center" wrapText="1" shrinkToFit="1"/>
      <protection/>
    </xf>
    <xf numFmtId="49" fontId="18" fillId="0" borderId="10" xfId="53" applyNumberFormat="1" applyFont="1" applyBorder="1" applyAlignment="1">
      <alignment horizontal="left" wrapText="1" shrinkToFit="1"/>
      <protection/>
    </xf>
    <xf numFmtId="49" fontId="18" fillId="0" borderId="10" xfId="53" applyNumberFormat="1" applyFont="1" applyBorder="1" applyAlignment="1">
      <alignment horizontal="left" vertical="top" wrapText="1" shrinkToFit="1"/>
      <protection/>
    </xf>
    <xf numFmtId="49" fontId="9" fillId="0" borderId="10" xfId="53" applyNumberFormat="1" applyFont="1" applyBorder="1" applyAlignment="1">
      <alignment horizontal="center" wrapText="1" shrinkToFit="1"/>
      <protection/>
    </xf>
    <xf numFmtId="49" fontId="9" fillId="0" borderId="10" xfId="53" applyNumberFormat="1" applyFont="1" applyBorder="1" applyAlignment="1">
      <alignment horizontal="left" wrapText="1" shrinkToFit="1"/>
      <protection/>
    </xf>
    <xf numFmtId="0" fontId="18" fillId="0" borderId="10" xfId="53" applyFont="1" applyBorder="1" applyAlignment="1">
      <alignment horizontal="center" vertical="top" wrapText="1" shrinkToFit="1"/>
      <protection/>
    </xf>
    <xf numFmtId="0" fontId="18" fillId="0" borderId="10" xfId="53" applyFont="1" applyBorder="1" applyAlignment="1">
      <alignment horizontal="left" vertical="top" wrapText="1" shrinkToFit="1"/>
      <protection/>
    </xf>
    <xf numFmtId="0" fontId="9" fillId="33" borderId="10" xfId="53" applyFont="1" applyFill="1" applyBorder="1" applyAlignment="1">
      <alignment horizontal="center" vertical="top" wrapText="1" shrinkToFit="1"/>
      <protection/>
    </xf>
    <xf numFmtId="0" fontId="77" fillId="33" borderId="10" xfId="0" applyFont="1" applyFill="1" applyBorder="1" applyAlignment="1">
      <alignment horizontal="center" vertical="top" wrapText="1" shrinkToFit="1"/>
    </xf>
    <xf numFmtId="0" fontId="9" fillId="33" borderId="12" xfId="53" applyFont="1" applyFill="1" applyBorder="1" applyAlignment="1">
      <alignment horizontal="center" vertical="top" wrapText="1" shrinkToFit="1"/>
      <protection/>
    </xf>
    <xf numFmtId="0" fontId="19" fillId="33" borderId="10" xfId="53" applyFont="1" applyFill="1" applyBorder="1" applyAlignment="1">
      <alignment vertical="top" wrapText="1" shrinkToFit="1"/>
      <protection/>
    </xf>
    <xf numFmtId="0" fontId="7" fillId="0" borderId="11" xfId="54" applyNumberFormat="1" applyFont="1" applyFill="1" applyBorder="1" applyAlignment="1" applyProtection="1">
      <alignment horizontal="left" vertical="center" wrapText="1"/>
      <protection/>
    </xf>
    <xf numFmtId="0" fontId="7" fillId="0" borderId="11" xfId="54" applyNumberFormat="1" applyFont="1" applyFill="1" applyBorder="1" applyAlignment="1" applyProtection="1">
      <alignment horizontal="justify" vertical="top" wrapText="1"/>
      <protection/>
    </xf>
    <xf numFmtId="0" fontId="10" fillId="0" borderId="11" xfId="54" applyNumberFormat="1" applyFont="1" applyFill="1" applyBorder="1" applyAlignment="1" applyProtection="1">
      <alignment horizontal="justify" vertical="top" wrapText="1"/>
      <protection/>
    </xf>
    <xf numFmtId="0" fontId="20" fillId="0" borderId="10" xfId="53" applyFont="1" applyBorder="1" applyAlignment="1">
      <alignment horizontal="center" wrapText="1"/>
      <protection/>
    </xf>
    <xf numFmtId="0" fontId="16" fillId="0" borderId="10" xfId="53" applyFont="1" applyBorder="1" applyAlignment="1">
      <alignment horizontal="center" wrapText="1" shrinkToFit="1"/>
      <protection/>
    </xf>
    <xf numFmtId="0" fontId="10" fillId="0" borderId="10" xfId="54" applyNumberFormat="1" applyFont="1" applyFill="1" applyBorder="1" applyAlignment="1" applyProtection="1">
      <alignment horizontal="left" vertical="top"/>
      <protection/>
    </xf>
    <xf numFmtId="0" fontId="10" fillId="0" borderId="10" xfId="54" applyNumberFormat="1" applyFont="1" applyFill="1" applyBorder="1" applyAlignment="1" applyProtection="1">
      <alignment horizontal="center" vertical="center"/>
      <protection/>
    </xf>
    <xf numFmtId="0" fontId="7" fillId="0" borderId="11" xfId="54" applyNumberFormat="1" applyFont="1" applyFill="1" applyBorder="1" applyAlignment="1" applyProtection="1">
      <alignment horizontal="left" vertical="top" wrapText="1" shrinkToFit="1"/>
      <protection/>
    </xf>
    <xf numFmtId="0" fontId="22" fillId="0" borderId="0" xfId="0" applyFont="1" applyAlignment="1">
      <alignment/>
    </xf>
    <xf numFmtId="0" fontId="7" fillId="0" borderId="0" xfId="0" applyFont="1" applyAlignment="1">
      <alignment horizontal="right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/>
    </xf>
    <xf numFmtId="177" fontId="22" fillId="0" borderId="10" xfId="0" applyNumberFormat="1" applyFont="1" applyBorder="1" applyAlignment="1">
      <alignment horizontal="right"/>
    </xf>
    <xf numFmtId="0" fontId="21" fillId="0" borderId="11" xfId="0" applyFont="1" applyBorder="1" applyAlignment="1">
      <alignment horizontal="left"/>
    </xf>
    <xf numFmtId="177" fontId="21" fillId="0" borderId="10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177" fontId="22" fillId="0" borderId="0" xfId="0" applyNumberFormat="1" applyFont="1" applyBorder="1" applyAlignment="1">
      <alignment horizontal="right"/>
    </xf>
    <xf numFmtId="177" fontId="21" fillId="0" borderId="0" xfId="0" applyNumberFormat="1" applyFont="1" applyBorder="1" applyAlignment="1">
      <alignment horizontal="right"/>
    </xf>
    <xf numFmtId="0" fontId="10" fillId="0" borderId="0" xfId="54" applyNumberFormat="1" applyFont="1" applyFill="1" applyBorder="1" applyAlignment="1" applyProtection="1">
      <alignment vertical="top" wrapText="1"/>
      <protection/>
    </xf>
    <xf numFmtId="0" fontId="7" fillId="0" borderId="10" xfId="54" applyNumberFormat="1" applyFont="1" applyFill="1" applyBorder="1" applyAlignment="1" applyProtection="1">
      <alignment vertical="top" wrapText="1"/>
      <protection/>
    </xf>
    <xf numFmtId="0" fontId="9" fillId="0" borderId="10" xfId="0" applyFont="1" applyBorder="1" applyAlignment="1">
      <alignment horizontal="justify" vertical="top" wrapText="1" shrinkToFit="1"/>
    </xf>
    <xf numFmtId="0" fontId="7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7" fillId="0" borderId="0" xfId="53" applyNumberFormat="1" applyFont="1" applyFill="1" applyAlignment="1">
      <alignment horizontal="center"/>
      <protection/>
    </xf>
    <xf numFmtId="0" fontId="7" fillId="0" borderId="10" xfId="53" applyNumberFormat="1" applyFont="1" applyFill="1" applyBorder="1" applyAlignment="1">
      <alignment horizontal="center" vertical="center"/>
      <protection/>
    </xf>
    <xf numFmtId="0" fontId="10" fillId="33" borderId="10" xfId="53" applyFont="1" applyFill="1" applyBorder="1" applyAlignment="1">
      <alignment vertical="top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7" fillId="33" borderId="10" xfId="53" applyFont="1" applyFill="1" applyBorder="1" applyAlignment="1">
      <alignment vertical="top" wrapText="1"/>
      <protection/>
    </xf>
    <xf numFmtId="0" fontId="7" fillId="33" borderId="10" xfId="53" applyFont="1" applyFill="1" applyBorder="1" applyAlignment="1">
      <alignment horizontal="left" vertical="top" wrapText="1"/>
      <protection/>
    </xf>
    <xf numFmtId="0" fontId="11" fillId="33" borderId="10" xfId="53" applyFont="1" applyFill="1" applyBorder="1" applyAlignment="1">
      <alignment vertical="top" wrapText="1"/>
      <protection/>
    </xf>
    <xf numFmtId="0" fontId="10" fillId="33" borderId="10" xfId="53" applyFont="1" applyFill="1" applyBorder="1" applyAlignment="1">
      <alignment vertical="top" wrapText="1"/>
      <protection/>
    </xf>
    <xf numFmtId="0" fontId="7" fillId="33" borderId="10" xfId="53" applyFont="1" applyFill="1" applyBorder="1" applyAlignment="1">
      <alignment vertical="top" wrapText="1"/>
      <protection/>
    </xf>
    <xf numFmtId="0" fontId="10" fillId="33" borderId="10" xfId="53" applyFont="1" applyFill="1" applyBorder="1" applyAlignment="1">
      <alignment horizontal="center"/>
      <protection/>
    </xf>
    <xf numFmtId="0" fontId="10" fillId="33" borderId="10" xfId="53" applyFont="1" applyFill="1" applyBorder="1">
      <alignment/>
      <protection/>
    </xf>
    <xf numFmtId="0" fontId="6" fillId="0" borderId="0" xfId="53" applyAlignment="1">
      <alignment horizontal="center"/>
      <protection/>
    </xf>
    <xf numFmtId="49" fontId="10" fillId="33" borderId="10" xfId="53" applyNumberFormat="1" applyFont="1" applyFill="1" applyBorder="1" applyAlignment="1">
      <alignment horizontal="center"/>
      <protection/>
    </xf>
    <xf numFmtId="49" fontId="10" fillId="33" borderId="10" xfId="53" applyNumberFormat="1" applyFont="1" applyFill="1" applyBorder="1" applyAlignment="1">
      <alignment horizontal="center" wrapText="1"/>
      <protection/>
    </xf>
    <xf numFmtId="2" fontId="10" fillId="33" borderId="10" xfId="53" applyNumberFormat="1" applyFont="1" applyFill="1" applyBorder="1" applyAlignment="1">
      <alignment horizontal="center"/>
      <protection/>
    </xf>
    <xf numFmtId="49" fontId="11" fillId="33" borderId="10" xfId="53" applyNumberFormat="1" applyFont="1" applyFill="1" applyBorder="1" applyAlignment="1">
      <alignment horizontal="center"/>
      <protection/>
    </xf>
    <xf numFmtId="49" fontId="11" fillId="33" borderId="10" xfId="53" applyNumberFormat="1" applyFont="1" applyFill="1" applyBorder="1" applyAlignment="1">
      <alignment horizontal="center" wrapText="1"/>
      <protection/>
    </xf>
    <xf numFmtId="49" fontId="7" fillId="33" borderId="10" xfId="53" applyNumberFormat="1" applyFont="1" applyFill="1" applyBorder="1" applyAlignment="1">
      <alignment horizontal="center"/>
      <protection/>
    </xf>
    <xf numFmtId="49" fontId="7" fillId="33" borderId="10" xfId="53" applyNumberFormat="1" applyFont="1" applyFill="1" applyBorder="1" applyAlignment="1">
      <alignment horizontal="center" wrapText="1"/>
      <protection/>
    </xf>
    <xf numFmtId="49" fontId="7" fillId="33" borderId="10" xfId="53" applyNumberFormat="1" applyFont="1" applyFill="1" applyBorder="1" applyAlignment="1">
      <alignment horizontal="center"/>
      <protection/>
    </xf>
    <xf numFmtId="49" fontId="7" fillId="33" borderId="10" xfId="53" applyNumberFormat="1" applyFont="1" applyFill="1" applyBorder="1" applyAlignment="1">
      <alignment horizontal="center" wrapText="1"/>
      <protection/>
    </xf>
    <xf numFmtId="49" fontId="11" fillId="33" borderId="10" xfId="53" applyNumberFormat="1" applyFont="1" applyFill="1" applyBorder="1" applyAlignment="1">
      <alignment horizontal="center"/>
      <protection/>
    </xf>
    <xf numFmtId="49" fontId="11" fillId="33" borderId="10" xfId="53" applyNumberFormat="1" applyFont="1" applyFill="1" applyBorder="1" applyAlignment="1">
      <alignment horizontal="center" wrapText="1"/>
      <protection/>
    </xf>
    <xf numFmtId="49" fontId="10" fillId="33" borderId="10" xfId="53" applyNumberFormat="1" applyFont="1" applyFill="1" applyBorder="1" applyAlignment="1">
      <alignment horizontal="center"/>
      <protection/>
    </xf>
    <xf numFmtId="49" fontId="10" fillId="33" borderId="10" xfId="53" applyNumberFormat="1" applyFont="1" applyFill="1" applyBorder="1" applyAlignment="1">
      <alignment horizontal="center" wrapText="1"/>
      <protection/>
    </xf>
    <xf numFmtId="0" fontId="7" fillId="33" borderId="10" xfId="53" applyFont="1" applyFill="1" applyBorder="1" applyAlignment="1">
      <alignment horizontal="center" wrapText="1"/>
      <protection/>
    </xf>
    <xf numFmtId="49" fontId="9" fillId="0" borderId="0" xfId="0" applyNumberFormat="1" applyFont="1" applyAlignment="1">
      <alignment/>
    </xf>
    <xf numFmtId="0" fontId="9" fillId="0" borderId="0" xfId="0" applyFont="1" applyBorder="1" applyAlignment="1">
      <alignment horizontal="justify" vertical="top" wrapText="1" shrinkToFit="1"/>
    </xf>
    <xf numFmtId="0" fontId="11" fillId="33" borderId="10" xfId="53" applyFont="1" applyFill="1" applyBorder="1">
      <alignment/>
      <protection/>
    </xf>
    <xf numFmtId="49" fontId="9" fillId="0" borderId="10" xfId="0" applyNumberFormat="1" applyFont="1" applyBorder="1" applyAlignment="1">
      <alignment horizontal="center" vertical="top" wrapText="1" shrinkToFi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 shrinkToFit="1"/>
    </xf>
    <xf numFmtId="0" fontId="18" fillId="0" borderId="10" xfId="53" applyNumberFormat="1" applyFont="1" applyFill="1" applyBorder="1" applyAlignment="1">
      <alignment wrapText="1" shrinkToFit="1"/>
      <protection/>
    </xf>
    <xf numFmtId="0" fontId="7" fillId="33" borderId="10" xfId="53" applyFont="1" applyFill="1" applyBorder="1" applyAlignment="1">
      <alignment vertical="top" wrapText="1" shrinkToFit="1"/>
      <protection/>
    </xf>
    <xf numFmtId="0" fontId="11" fillId="33" borderId="10" xfId="53" applyFont="1" applyFill="1" applyBorder="1" applyAlignment="1">
      <alignment wrapText="1" shrinkToFit="1"/>
      <protection/>
    </xf>
    <xf numFmtId="0" fontId="78" fillId="0" borderId="13" xfId="0" applyFont="1" applyBorder="1" applyAlignment="1">
      <alignment horizontal="center" wrapText="1"/>
    </xf>
    <xf numFmtId="0" fontId="79" fillId="0" borderId="13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10" fillId="0" borderId="10" xfId="54" applyNumberFormat="1" applyFont="1" applyFill="1" applyBorder="1" applyAlignment="1" applyProtection="1">
      <alignment horizontal="left" vertical="top" indent="5"/>
      <protection/>
    </xf>
    <xf numFmtId="2" fontId="16" fillId="0" borderId="10" xfId="54" applyNumberFormat="1" applyFont="1" applyFill="1" applyBorder="1" applyAlignment="1" applyProtection="1">
      <alignment horizontal="center" vertical="center" wrapText="1"/>
      <protection/>
    </xf>
    <xf numFmtId="2" fontId="15" fillId="0" borderId="10" xfId="54" applyNumberFormat="1" applyFont="1" applyFill="1" applyBorder="1" applyAlignment="1" applyProtection="1">
      <alignment horizontal="center" vertical="center" wrapText="1"/>
      <protection/>
    </xf>
    <xf numFmtId="2" fontId="15" fillId="0" borderId="10" xfId="54" applyNumberFormat="1" applyFont="1" applyFill="1" applyBorder="1" applyAlignment="1">
      <alignment horizontal="center"/>
    </xf>
    <xf numFmtId="2" fontId="16" fillId="0" borderId="10" xfId="54" applyNumberFormat="1" applyFont="1" applyFill="1" applyBorder="1" applyAlignment="1">
      <alignment horizontal="center" vertical="center"/>
    </xf>
    <xf numFmtId="2" fontId="16" fillId="0" borderId="10" xfId="54" applyNumberFormat="1" applyFont="1" applyFill="1" applyBorder="1" applyAlignment="1" applyProtection="1">
      <alignment horizontal="center" vertical="center"/>
      <protection/>
    </xf>
    <xf numFmtId="0" fontId="14" fillId="0" borderId="0" xfId="54" applyNumberFormat="1" applyFont="1" applyFill="1" applyBorder="1" applyAlignment="1" applyProtection="1">
      <alignment horizontal="left"/>
      <protection/>
    </xf>
    <xf numFmtId="0" fontId="27" fillId="0" borderId="10" xfId="53" applyFont="1" applyBorder="1">
      <alignment/>
      <protection/>
    </xf>
    <xf numFmtId="49" fontId="27" fillId="0" borderId="10" xfId="55" applyNumberFormat="1" applyFont="1" applyBorder="1" applyAlignment="1">
      <alignment/>
      <protection/>
    </xf>
    <xf numFmtId="0" fontId="4" fillId="0" borderId="10" xfId="55" applyFont="1" applyBorder="1" applyAlignment="1">
      <alignment wrapText="1"/>
      <protection/>
    </xf>
    <xf numFmtId="0" fontId="13" fillId="0" borderId="10" xfId="53" applyFont="1" applyBorder="1">
      <alignment/>
      <protection/>
    </xf>
    <xf numFmtId="49" fontId="13" fillId="0" borderId="10" xfId="55" applyNumberFormat="1" applyFont="1" applyBorder="1" applyAlignment="1">
      <alignment/>
      <protection/>
    </xf>
    <xf numFmtId="0" fontId="6" fillId="0" borderId="10" xfId="55" applyFont="1" applyBorder="1" applyAlignment="1">
      <alignment wrapText="1"/>
      <protection/>
    </xf>
    <xf numFmtId="0" fontId="0" fillId="0" borderId="0" xfId="0" applyAlignment="1">
      <alignment horizontal="left"/>
    </xf>
    <xf numFmtId="0" fontId="9" fillId="0" borderId="11" xfId="0" applyFont="1" applyBorder="1" applyAlignment="1">
      <alignment wrapText="1"/>
    </xf>
    <xf numFmtId="0" fontId="77" fillId="0" borderId="10" xfId="0" applyFont="1" applyBorder="1" applyAlignment="1">
      <alignment horizontal="center" vertical="center" wrapText="1"/>
    </xf>
    <xf numFmtId="0" fontId="9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NumberFormat="1" applyFont="1" applyFill="1" applyBorder="1" applyAlignment="1">
      <alignment horizontal="center" vertical="center" wrapText="1" shrinkToFit="1"/>
      <protection/>
    </xf>
    <xf numFmtId="0" fontId="7" fillId="0" borderId="0" xfId="53" applyNumberFormat="1" applyFont="1" applyFill="1" applyAlignment="1">
      <alignment horizontal="right"/>
      <protection/>
    </xf>
    <xf numFmtId="49" fontId="10" fillId="33" borderId="11" xfId="53" applyNumberFormat="1" applyFont="1" applyFill="1" applyBorder="1" applyAlignment="1">
      <alignment horizontal="center"/>
      <protection/>
    </xf>
    <xf numFmtId="49" fontId="10" fillId="33" borderId="14" xfId="53" applyNumberFormat="1" applyFont="1" applyFill="1" applyBorder="1" applyAlignment="1">
      <alignment horizontal="center"/>
      <protection/>
    </xf>
    <xf numFmtId="0" fontId="7" fillId="0" borderId="11" xfId="53" applyNumberFormat="1" applyFont="1" applyFill="1" applyBorder="1" applyAlignment="1">
      <alignment horizontal="center" vertical="center" wrapText="1"/>
      <protection/>
    </xf>
    <xf numFmtId="0" fontId="7" fillId="0" borderId="14" xfId="53" applyNumberFormat="1" applyFont="1" applyFill="1" applyBorder="1" applyAlignment="1">
      <alignment horizontal="center" vertical="center" wrapText="1"/>
      <protection/>
    </xf>
    <xf numFmtId="49" fontId="7" fillId="33" borderId="0" xfId="53" applyNumberFormat="1" applyFont="1" applyFill="1" applyBorder="1" applyAlignment="1">
      <alignment horizontal="center" wrapText="1"/>
      <protection/>
    </xf>
    <xf numFmtId="49" fontId="7" fillId="33" borderId="15" xfId="53" applyNumberFormat="1" applyFont="1" applyFill="1" applyBorder="1" applyAlignment="1">
      <alignment horizontal="center"/>
      <protection/>
    </xf>
    <xf numFmtId="49" fontId="7" fillId="33" borderId="16" xfId="53" applyNumberFormat="1" applyFont="1" applyFill="1" applyBorder="1" applyAlignment="1">
      <alignment horizontal="center" wrapText="1"/>
      <protection/>
    </xf>
    <xf numFmtId="0" fontId="7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Border="1" applyAlignment="1">
      <alignment horizontal="center" wrapText="1" shrinkToFit="1"/>
    </xf>
    <xf numFmtId="0" fontId="23" fillId="0" borderId="10" xfId="0" applyFont="1" applyBorder="1" applyAlignment="1">
      <alignment wrapText="1" shrinkToFit="1"/>
    </xf>
    <xf numFmtId="49" fontId="18" fillId="33" borderId="10" xfId="53" applyNumberFormat="1" applyFont="1" applyFill="1" applyBorder="1" applyAlignment="1">
      <alignment horizontal="center" wrapText="1" shrinkToFit="1"/>
      <protection/>
    </xf>
    <xf numFmtId="49" fontId="9" fillId="33" borderId="10" xfId="53" applyNumberFormat="1" applyFont="1" applyFill="1" applyBorder="1" applyAlignment="1">
      <alignment horizontal="left" wrapText="1" shrinkToFit="1"/>
      <protection/>
    </xf>
    <xf numFmtId="49" fontId="18" fillId="33" borderId="10" xfId="53" applyNumberFormat="1" applyFont="1" applyFill="1" applyBorder="1" applyAlignment="1">
      <alignment horizontal="left" wrapText="1" shrinkToFit="1"/>
      <protection/>
    </xf>
    <xf numFmtId="49" fontId="19" fillId="33" borderId="10" xfId="0" applyNumberFormat="1" applyFont="1" applyFill="1" applyBorder="1" applyAlignment="1">
      <alignment horizontal="center" wrapText="1" shrinkToFit="1"/>
    </xf>
    <xf numFmtId="49" fontId="19" fillId="33" borderId="10" xfId="0" applyNumberFormat="1" applyFont="1" applyFill="1" applyBorder="1" applyAlignment="1">
      <alignment horizontal="left" vertical="top" wrapText="1" shrinkToFit="1"/>
    </xf>
    <xf numFmtId="0" fontId="7" fillId="33" borderId="11" xfId="54" applyNumberFormat="1" applyFont="1" applyFill="1" applyBorder="1" applyAlignment="1" applyProtection="1">
      <alignment horizontal="left" vertical="top" wrapText="1"/>
      <protection/>
    </xf>
    <xf numFmtId="0" fontId="9" fillId="33" borderId="0" xfId="53" applyFont="1" applyFill="1" applyBorder="1" applyAlignment="1">
      <alignment horizontal="left" vertical="top" wrapText="1" shrinkToFit="1"/>
      <protection/>
    </xf>
    <xf numFmtId="0" fontId="8" fillId="0" borderId="0" xfId="53" applyNumberFormat="1" applyFont="1" applyFill="1" applyAlignment="1">
      <alignment horizontal="right"/>
      <protection/>
    </xf>
    <xf numFmtId="2" fontId="11" fillId="33" borderId="10" xfId="53" applyNumberFormat="1" applyFont="1" applyFill="1" applyBorder="1" applyAlignment="1">
      <alignment horizontal="center"/>
      <protection/>
    </xf>
    <xf numFmtId="2" fontId="7" fillId="33" borderId="10" xfId="53" applyNumberFormat="1" applyFont="1" applyFill="1" applyBorder="1" applyAlignment="1">
      <alignment horizontal="center"/>
      <protection/>
    </xf>
    <xf numFmtId="2" fontId="24" fillId="33" borderId="10" xfId="53" applyNumberFormat="1" applyFont="1" applyFill="1" applyBorder="1" applyAlignment="1">
      <alignment horizontal="center" vertical="center"/>
      <protection/>
    </xf>
    <xf numFmtId="2" fontId="7" fillId="33" borderId="10" xfId="53" applyNumberFormat="1" applyFont="1" applyFill="1" applyBorder="1" applyAlignment="1">
      <alignment horizontal="center"/>
      <protection/>
    </xf>
    <xf numFmtId="2" fontId="11" fillId="33" borderId="10" xfId="53" applyNumberFormat="1" applyFont="1" applyFill="1" applyBorder="1" applyAlignment="1">
      <alignment horizontal="center"/>
      <protection/>
    </xf>
    <xf numFmtId="2" fontId="10" fillId="33" borderId="10" xfId="53" applyNumberFormat="1" applyFont="1" applyFill="1" applyBorder="1" applyAlignment="1">
      <alignment horizontal="center"/>
      <protection/>
    </xf>
    <xf numFmtId="2" fontId="10" fillId="0" borderId="10" xfId="53" applyNumberFormat="1" applyFont="1" applyFill="1" applyBorder="1" applyAlignment="1">
      <alignment horizontal="center"/>
      <protection/>
    </xf>
    <xf numFmtId="4" fontId="22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 horizontal="right"/>
    </xf>
    <xf numFmtId="4" fontId="22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 wrapText="1" shrinkToFit="1"/>
    </xf>
    <xf numFmtId="2" fontId="22" fillId="0" borderId="10" xfId="0" applyNumberFormat="1" applyFont="1" applyBorder="1" applyAlignment="1">
      <alignment horizontal="center" wrapText="1" shrinkToFit="1"/>
    </xf>
    <xf numFmtId="0" fontId="7" fillId="33" borderId="10" xfId="53" applyNumberFormat="1" applyFont="1" applyFill="1" applyBorder="1" applyAlignment="1">
      <alignment horizontal="center" vertical="center" wrapText="1"/>
      <protection/>
    </xf>
    <xf numFmtId="0" fontId="7" fillId="33" borderId="10" xfId="53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7" fillId="0" borderId="11" xfId="54" applyNumberFormat="1" applyFont="1" applyFill="1" applyBorder="1" applyAlignment="1" applyProtection="1">
      <alignment vertical="top" wrapText="1"/>
      <protection/>
    </xf>
    <xf numFmtId="0" fontId="10" fillId="0" borderId="11" xfId="54" applyNumberFormat="1" applyFont="1" applyFill="1" applyBorder="1" applyAlignment="1" applyProtection="1">
      <alignment vertical="top" wrapText="1"/>
      <protection/>
    </xf>
    <xf numFmtId="0" fontId="28" fillId="0" borderId="0" xfId="54" applyNumberFormat="1" applyFont="1" applyFill="1" applyBorder="1" applyAlignment="1" applyProtection="1">
      <alignment vertical="top"/>
      <protection/>
    </xf>
    <xf numFmtId="0" fontId="29" fillId="0" borderId="0" xfId="53" applyFont="1" applyAlignment="1">
      <alignment horizontal="right"/>
      <protection/>
    </xf>
    <xf numFmtId="0" fontId="30" fillId="0" borderId="0" xfId="54" applyNumberFormat="1" applyFont="1" applyFill="1" applyBorder="1" applyAlignment="1" applyProtection="1">
      <alignment horizontal="right" vertical="top"/>
      <protection/>
    </xf>
    <xf numFmtId="0" fontId="7" fillId="0" borderId="17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right" vertical="center"/>
    </xf>
    <xf numFmtId="0" fontId="20" fillId="33" borderId="10" xfId="53" applyFont="1" applyFill="1" applyBorder="1" applyAlignment="1">
      <alignment vertical="top" wrapText="1"/>
      <protection/>
    </xf>
    <xf numFmtId="0" fontId="9" fillId="0" borderId="0" xfId="0" applyFont="1" applyAlignment="1">
      <alignment/>
    </xf>
    <xf numFmtId="0" fontId="31" fillId="0" borderId="0" xfId="0" applyFont="1" applyBorder="1" applyAlignment="1">
      <alignment/>
    </xf>
    <xf numFmtId="0" fontId="0" fillId="0" borderId="0" xfId="0" applyAlignment="1">
      <alignment/>
    </xf>
    <xf numFmtId="0" fontId="31" fillId="0" borderId="0" xfId="54" applyNumberFormat="1" applyFont="1" applyFill="1" applyBorder="1" applyAlignment="1" applyProtection="1">
      <alignment horizontal="left" vertical="top"/>
      <protection/>
    </xf>
    <xf numFmtId="0" fontId="7" fillId="0" borderId="0" xfId="54" applyNumberFormat="1" applyFont="1" applyFill="1" applyBorder="1" applyAlignment="1" applyProtection="1">
      <alignment vertical="top"/>
      <protection/>
    </xf>
    <xf numFmtId="0" fontId="31" fillId="0" borderId="0" xfId="54" applyNumberFormat="1" applyFont="1" applyFill="1" applyBorder="1" applyAlignment="1" applyProtection="1">
      <alignment vertical="top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top" wrapText="1"/>
    </xf>
    <xf numFmtId="0" fontId="20" fillId="0" borderId="12" xfId="0" applyNumberFormat="1" applyFont="1" applyBorder="1" applyAlignment="1">
      <alignment vertical="top" wrapText="1"/>
    </xf>
    <xf numFmtId="0" fontId="20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top" wrapText="1" shrinkToFit="1"/>
    </xf>
    <xf numFmtId="49" fontId="33" fillId="33" borderId="10" xfId="0" applyNumberFormat="1" applyFont="1" applyFill="1" applyBorder="1" applyAlignment="1">
      <alignment horizontal="left" vertical="top" wrapText="1" shrinkToFit="1"/>
    </xf>
    <xf numFmtId="0" fontId="18" fillId="33" borderId="10" xfId="0" applyFont="1" applyFill="1" applyBorder="1" applyAlignment="1">
      <alignment vertical="top" wrapText="1" shrinkToFit="1"/>
    </xf>
    <xf numFmtId="49" fontId="9" fillId="33" borderId="10" xfId="0" applyNumberFormat="1" applyFont="1" applyFill="1" applyBorder="1" applyAlignment="1">
      <alignment horizontal="center" vertical="top" wrapText="1" shrinkToFit="1"/>
    </xf>
    <xf numFmtId="0" fontId="9" fillId="33" borderId="10" xfId="0" applyFont="1" applyFill="1" applyBorder="1" applyAlignment="1">
      <alignment vertical="top" wrapText="1" shrinkToFit="1"/>
    </xf>
    <xf numFmtId="0" fontId="80" fillId="0" borderId="0" xfId="0" applyFont="1" applyAlignment="1">
      <alignment vertical="center"/>
    </xf>
    <xf numFmtId="0" fontId="7" fillId="0" borderId="10" xfId="0" applyFont="1" applyFill="1" applyBorder="1" applyAlignment="1">
      <alignment vertical="top" wrapText="1"/>
    </xf>
    <xf numFmtId="0" fontId="12" fillId="0" borderId="0" xfId="53" applyFont="1" applyFill="1" applyAlignment="1">
      <alignment horizontal="center" vertical="center" wrapText="1"/>
      <protection/>
    </xf>
    <xf numFmtId="0" fontId="7" fillId="33" borderId="0" xfId="53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center" wrapText="1"/>
    </xf>
    <xf numFmtId="0" fontId="7" fillId="33" borderId="10" xfId="53" applyFont="1" applyFill="1" applyBorder="1" applyAlignment="1">
      <alignment vertical="top" wrapText="1" shrinkToFit="1"/>
      <protection/>
    </xf>
    <xf numFmtId="0" fontId="31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31" fillId="0" borderId="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18" fillId="0" borderId="11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9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1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53" applyFont="1" applyAlignment="1">
      <alignment horizontal="center" vertical="center" wrapText="1"/>
      <protection/>
    </xf>
    <xf numFmtId="0" fontId="9" fillId="0" borderId="20" xfId="0" applyFont="1" applyBorder="1" applyAlignment="1">
      <alignment horizontal="right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1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8" fillId="0" borderId="10" xfId="0" applyFont="1" applyBorder="1" applyAlignment="1">
      <alignment vertical="top" wrapText="1"/>
    </xf>
    <xf numFmtId="0" fontId="29" fillId="0" borderId="0" xfId="53" applyFont="1" applyAlignment="1">
      <alignment horizontal="right"/>
      <protection/>
    </xf>
    <xf numFmtId="0" fontId="83" fillId="0" borderId="0" xfId="0" applyFont="1" applyAlignment="1">
      <alignment horizontal="right"/>
    </xf>
    <xf numFmtId="0" fontId="9" fillId="0" borderId="0" xfId="0" applyNumberFormat="1" applyFont="1" applyAlignment="1">
      <alignment horizontal="left" vertical="center" wrapText="1"/>
    </xf>
    <xf numFmtId="0" fontId="25" fillId="0" borderId="0" xfId="0" applyNumberFormat="1" applyFont="1" applyAlignment="1">
      <alignment horizontal="left" vertical="center" wrapText="1"/>
    </xf>
    <xf numFmtId="0" fontId="2" fillId="0" borderId="0" xfId="53" applyFont="1" applyAlignment="1">
      <alignment horizontal="center" wrapText="1" shrinkToFit="1"/>
      <protection/>
    </xf>
    <xf numFmtId="0" fontId="84" fillId="0" borderId="0" xfId="0" applyFont="1" applyAlignment="1">
      <alignment horizontal="center"/>
    </xf>
    <xf numFmtId="0" fontId="20" fillId="0" borderId="10" xfId="53" applyFont="1" applyBorder="1" applyAlignment="1">
      <alignment horizontal="center" wrapText="1"/>
      <protection/>
    </xf>
    <xf numFmtId="0" fontId="20" fillId="0" borderId="17" xfId="53" applyFont="1" applyBorder="1" applyAlignment="1">
      <alignment horizontal="center" vertical="center" wrapText="1"/>
      <protection/>
    </xf>
    <xf numFmtId="0" fontId="20" fillId="0" borderId="12" xfId="53" applyFont="1" applyBorder="1" applyAlignment="1">
      <alignment horizontal="center" vertical="center" wrapText="1"/>
      <protection/>
    </xf>
    <xf numFmtId="0" fontId="25" fillId="0" borderId="0" xfId="0" applyNumberFormat="1" applyFont="1" applyAlignment="1">
      <alignment horizontal="left" wrapText="1"/>
    </xf>
    <xf numFmtId="49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34" fillId="0" borderId="0" xfId="53" applyFont="1" applyAlignment="1">
      <alignment horizontal="center" vertical="center" wrapText="1"/>
      <protection/>
    </xf>
    <xf numFmtId="0" fontId="12" fillId="0" borderId="0" xfId="53" applyFont="1" applyFill="1" applyAlignment="1">
      <alignment horizontal="center" vertical="center" wrapText="1"/>
      <protection/>
    </xf>
    <xf numFmtId="0" fontId="9" fillId="33" borderId="17" xfId="53" applyNumberFormat="1" applyFont="1" applyFill="1" applyBorder="1" applyAlignment="1">
      <alignment horizontal="center" vertical="center" wrapText="1"/>
      <protection/>
    </xf>
    <xf numFmtId="0" fontId="9" fillId="33" borderId="26" xfId="53" applyNumberFormat="1" applyFont="1" applyFill="1" applyBorder="1" applyAlignment="1">
      <alignment horizontal="center" vertical="center" wrapText="1"/>
      <protection/>
    </xf>
    <xf numFmtId="0" fontId="9" fillId="33" borderId="12" xfId="53" applyNumberFormat="1" applyFont="1" applyFill="1" applyBorder="1" applyAlignment="1">
      <alignment horizontal="center" vertical="center" wrapText="1"/>
      <protection/>
    </xf>
    <xf numFmtId="0" fontId="9" fillId="33" borderId="21" xfId="53" applyNumberFormat="1" applyFont="1" applyFill="1" applyBorder="1" applyAlignment="1">
      <alignment horizontal="center" vertical="center" wrapText="1"/>
      <protection/>
    </xf>
    <xf numFmtId="0" fontId="9" fillId="33" borderId="22" xfId="53" applyNumberFormat="1" applyFont="1" applyFill="1" applyBorder="1" applyAlignment="1">
      <alignment horizontal="center" vertical="center" wrapText="1"/>
      <protection/>
    </xf>
    <xf numFmtId="0" fontId="9" fillId="33" borderId="23" xfId="53" applyNumberFormat="1" applyFont="1" applyFill="1" applyBorder="1" applyAlignment="1">
      <alignment horizontal="center" vertical="center" wrapText="1"/>
      <protection/>
    </xf>
    <xf numFmtId="0" fontId="9" fillId="33" borderId="24" xfId="53" applyNumberFormat="1" applyFont="1" applyFill="1" applyBorder="1" applyAlignment="1">
      <alignment horizontal="center" vertical="center" wrapText="1"/>
      <protection/>
    </xf>
    <xf numFmtId="0" fontId="9" fillId="33" borderId="20" xfId="53" applyNumberFormat="1" applyFont="1" applyFill="1" applyBorder="1" applyAlignment="1">
      <alignment horizontal="center" vertical="center" wrapText="1"/>
      <protection/>
    </xf>
    <xf numFmtId="0" fontId="9" fillId="33" borderId="25" xfId="53" applyNumberFormat="1" applyFont="1" applyFill="1" applyBorder="1" applyAlignment="1">
      <alignment horizontal="center" vertical="center" wrapText="1"/>
      <protection/>
    </xf>
    <xf numFmtId="0" fontId="7" fillId="33" borderId="17" xfId="53" applyNumberFormat="1" applyFont="1" applyFill="1" applyBorder="1" applyAlignment="1">
      <alignment horizontal="center" textRotation="90" wrapText="1"/>
      <protection/>
    </xf>
    <xf numFmtId="0" fontId="7" fillId="33" borderId="12" xfId="53" applyNumberFormat="1" applyFont="1" applyFill="1" applyBorder="1" applyAlignment="1">
      <alignment horizontal="center" textRotation="90" wrapText="1"/>
      <protection/>
    </xf>
    <xf numFmtId="0" fontId="7" fillId="33" borderId="21" xfId="53" applyNumberFormat="1" applyFont="1" applyFill="1" applyBorder="1" applyAlignment="1">
      <alignment horizontal="center" textRotation="90" wrapText="1"/>
      <protection/>
    </xf>
    <xf numFmtId="0" fontId="7" fillId="33" borderId="22" xfId="53" applyNumberFormat="1" applyFont="1" applyFill="1" applyBorder="1" applyAlignment="1">
      <alignment horizontal="center" textRotation="90" wrapText="1"/>
      <protection/>
    </xf>
    <xf numFmtId="0" fontId="7" fillId="33" borderId="23" xfId="53" applyNumberFormat="1" applyFont="1" applyFill="1" applyBorder="1" applyAlignment="1">
      <alignment horizontal="center" textRotation="90" wrapText="1"/>
      <protection/>
    </xf>
    <xf numFmtId="0" fontId="7" fillId="33" borderId="24" xfId="53" applyNumberFormat="1" applyFont="1" applyFill="1" applyBorder="1" applyAlignment="1">
      <alignment horizontal="center" textRotation="90" wrapText="1"/>
      <protection/>
    </xf>
    <xf numFmtId="0" fontId="7" fillId="33" borderId="20" xfId="53" applyNumberFormat="1" applyFont="1" applyFill="1" applyBorder="1" applyAlignment="1">
      <alignment horizontal="center" textRotation="90" wrapText="1"/>
      <protection/>
    </xf>
    <xf numFmtId="0" fontId="7" fillId="33" borderId="25" xfId="53" applyNumberFormat="1" applyFont="1" applyFill="1" applyBorder="1" applyAlignment="1">
      <alignment horizontal="center" textRotation="90" wrapText="1"/>
      <protection/>
    </xf>
    <xf numFmtId="0" fontId="22" fillId="0" borderId="0" xfId="53" applyFont="1" applyFill="1" applyAlignment="1">
      <alignment horizontal="center" vertical="center" wrapText="1"/>
      <protection/>
    </xf>
    <xf numFmtId="0" fontId="9" fillId="0" borderId="17" xfId="53" applyNumberFormat="1" applyFont="1" applyFill="1" applyBorder="1" applyAlignment="1">
      <alignment horizontal="center" vertical="center" wrapText="1" shrinkToFit="1"/>
      <protection/>
    </xf>
    <xf numFmtId="0" fontId="9" fillId="0" borderId="26" xfId="53" applyNumberFormat="1" applyFont="1" applyFill="1" applyBorder="1" applyAlignment="1">
      <alignment horizontal="center" vertical="center" wrapText="1" shrinkToFit="1"/>
      <protection/>
    </xf>
    <xf numFmtId="0" fontId="9" fillId="0" borderId="12" xfId="53" applyNumberFormat="1" applyFont="1" applyFill="1" applyBorder="1" applyAlignment="1">
      <alignment horizontal="center" vertical="center" wrapText="1" shrinkToFit="1"/>
      <protection/>
    </xf>
    <xf numFmtId="0" fontId="9" fillId="0" borderId="21" xfId="53" applyNumberFormat="1" applyFont="1" applyFill="1" applyBorder="1" applyAlignment="1">
      <alignment horizontal="center" vertical="center" wrapText="1"/>
      <protection/>
    </xf>
    <xf numFmtId="0" fontId="9" fillId="0" borderId="22" xfId="53" applyNumberFormat="1" applyFont="1" applyFill="1" applyBorder="1" applyAlignment="1">
      <alignment horizontal="center" vertical="center" wrapText="1"/>
      <protection/>
    </xf>
    <xf numFmtId="0" fontId="9" fillId="0" borderId="23" xfId="53" applyNumberFormat="1" applyFont="1" applyFill="1" applyBorder="1" applyAlignment="1">
      <alignment horizontal="center" vertical="center" wrapText="1"/>
      <protection/>
    </xf>
    <xf numFmtId="0" fontId="9" fillId="0" borderId="24" xfId="53" applyNumberFormat="1" applyFont="1" applyFill="1" applyBorder="1" applyAlignment="1">
      <alignment horizontal="center" vertical="center" wrapText="1"/>
      <protection/>
    </xf>
    <xf numFmtId="0" fontId="9" fillId="0" borderId="20" xfId="53" applyNumberFormat="1" applyFont="1" applyFill="1" applyBorder="1" applyAlignment="1">
      <alignment horizontal="center" vertical="center" wrapText="1"/>
      <protection/>
    </xf>
    <xf numFmtId="0" fontId="9" fillId="0" borderId="25" xfId="53" applyNumberFormat="1" applyFont="1" applyFill="1" applyBorder="1" applyAlignment="1">
      <alignment horizontal="center" vertical="center" wrapText="1"/>
      <protection/>
    </xf>
    <xf numFmtId="0" fontId="7" fillId="0" borderId="17" xfId="53" applyNumberFormat="1" applyFont="1" applyFill="1" applyBorder="1" applyAlignment="1">
      <alignment horizontal="center" textRotation="90" wrapText="1"/>
      <protection/>
    </xf>
    <xf numFmtId="0" fontId="7" fillId="0" borderId="12" xfId="53" applyNumberFormat="1" applyFont="1" applyFill="1" applyBorder="1" applyAlignment="1">
      <alignment horizontal="center" textRotation="90" wrapText="1"/>
      <protection/>
    </xf>
    <xf numFmtId="0" fontId="7" fillId="0" borderId="21" xfId="53" applyNumberFormat="1" applyFont="1" applyFill="1" applyBorder="1" applyAlignment="1">
      <alignment horizontal="center" textRotation="90" wrapText="1"/>
      <protection/>
    </xf>
    <xf numFmtId="0" fontId="7" fillId="0" borderId="22" xfId="53" applyNumberFormat="1" applyFont="1" applyFill="1" applyBorder="1" applyAlignment="1">
      <alignment horizontal="center" textRotation="90" wrapText="1"/>
      <protection/>
    </xf>
    <xf numFmtId="0" fontId="7" fillId="0" borderId="23" xfId="53" applyNumberFormat="1" applyFont="1" applyFill="1" applyBorder="1" applyAlignment="1">
      <alignment horizontal="center" textRotation="90" wrapText="1"/>
      <protection/>
    </xf>
    <xf numFmtId="0" fontId="7" fillId="0" borderId="24" xfId="53" applyNumberFormat="1" applyFont="1" applyFill="1" applyBorder="1" applyAlignment="1">
      <alignment horizontal="center" textRotation="90" wrapText="1"/>
      <protection/>
    </xf>
    <xf numFmtId="0" fontId="7" fillId="0" borderId="20" xfId="53" applyNumberFormat="1" applyFont="1" applyFill="1" applyBorder="1" applyAlignment="1">
      <alignment horizontal="center" textRotation="90" wrapText="1"/>
      <protection/>
    </xf>
    <xf numFmtId="0" fontId="7" fillId="0" borderId="25" xfId="53" applyNumberFormat="1" applyFont="1" applyFill="1" applyBorder="1" applyAlignment="1">
      <alignment horizontal="center" textRotation="90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1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31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49" fontId="7" fillId="0" borderId="11" xfId="0" applyNumberFormat="1" applyFont="1" applyFill="1" applyBorder="1" applyAlignment="1">
      <alignment horizontal="right" wrapText="1"/>
    </xf>
    <xf numFmtId="49" fontId="7" fillId="0" borderId="19" xfId="0" applyNumberFormat="1" applyFont="1" applyFill="1" applyBorder="1" applyAlignment="1">
      <alignment horizontal="right" wrapText="1"/>
    </xf>
    <xf numFmtId="49" fontId="7" fillId="0" borderId="14" xfId="0" applyNumberFormat="1" applyFont="1" applyFill="1" applyBorder="1" applyAlignment="1">
      <alignment horizontal="right" wrapText="1"/>
    </xf>
    <xf numFmtId="0" fontId="6" fillId="0" borderId="19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49" fontId="7" fillId="0" borderId="11" xfId="0" applyNumberFormat="1" applyFont="1" applyFill="1" applyBorder="1" applyAlignment="1">
      <alignment horizontal="right" vertical="center" wrapText="1"/>
    </xf>
    <xf numFmtId="49" fontId="7" fillId="0" borderId="19" xfId="0" applyNumberFormat="1" applyFont="1" applyFill="1" applyBorder="1" applyAlignment="1">
      <alignment horizontal="right" vertical="center" wrapText="1"/>
    </xf>
    <xf numFmtId="49" fontId="7" fillId="0" borderId="14" xfId="0" applyNumberFormat="1" applyFont="1" applyFill="1" applyBorder="1" applyAlignment="1">
      <alignment horizontal="right" vertical="center" wrapText="1"/>
    </xf>
    <xf numFmtId="0" fontId="7" fillId="0" borderId="11" xfId="53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9" fillId="0" borderId="17" xfId="53" applyNumberFormat="1" applyFont="1" applyFill="1" applyBorder="1" applyAlignment="1">
      <alignment horizontal="center" vertical="center" wrapText="1"/>
      <protection/>
    </xf>
    <xf numFmtId="0" fontId="9" fillId="0" borderId="26" xfId="53" applyNumberFormat="1" applyFont="1" applyFill="1" applyBorder="1" applyAlignment="1">
      <alignment horizontal="center" vertical="center" wrapText="1"/>
      <protection/>
    </xf>
    <xf numFmtId="0" fontId="9" fillId="0" borderId="12" xfId="53" applyNumberFormat="1" applyFont="1" applyFill="1" applyBorder="1" applyAlignment="1">
      <alignment horizontal="center" vertical="center" wrapText="1"/>
      <protection/>
    </xf>
    <xf numFmtId="0" fontId="7" fillId="0" borderId="15" xfId="53" applyNumberFormat="1" applyFont="1" applyFill="1" applyBorder="1" applyAlignment="1">
      <alignment horizontal="center" textRotation="90" wrapText="1"/>
      <protection/>
    </xf>
    <xf numFmtId="0" fontId="7" fillId="0" borderId="0" xfId="53" applyNumberFormat="1" applyFont="1" applyFill="1" applyBorder="1" applyAlignment="1">
      <alignment horizontal="center" textRotation="90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2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wrapText="1" shrinkToFit="1"/>
    </xf>
    <xf numFmtId="2" fontId="0" fillId="0" borderId="14" xfId="0" applyNumberFormat="1" applyBorder="1" applyAlignment="1">
      <alignment horizontal="center" wrapText="1" shrinkToFi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сточ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zoomScalePageLayoutView="0" workbookViewId="0" topLeftCell="A26">
      <selection activeCell="B17" sqref="B17"/>
    </sheetView>
  </sheetViews>
  <sheetFormatPr defaultColWidth="9.140625" defaultRowHeight="15"/>
  <cols>
    <col min="1" max="1" width="24.57421875" style="9" customWidth="1"/>
    <col min="2" max="2" width="50.00390625" style="9" customWidth="1"/>
    <col min="3" max="3" width="16.57421875" style="9" customWidth="1"/>
    <col min="4" max="4" width="12.140625" style="9" customWidth="1"/>
    <col min="5" max="5" width="13.140625" style="9" customWidth="1"/>
    <col min="6" max="16384" width="9.140625" style="9" customWidth="1"/>
  </cols>
  <sheetData>
    <row r="1" spans="1:5" ht="15" hidden="1">
      <c r="A1" s="8"/>
      <c r="C1" s="2"/>
      <c r="E1" s="3"/>
    </row>
    <row r="2" spans="1:5" ht="15" hidden="1">
      <c r="A2" s="8"/>
      <c r="C2" s="2"/>
      <c r="E2" s="1"/>
    </row>
    <row r="3" ht="12.75" hidden="1">
      <c r="C3" s="2"/>
    </row>
    <row r="4" ht="12.75" hidden="1">
      <c r="C4" s="2"/>
    </row>
    <row r="5" ht="12.75" hidden="1">
      <c r="C5" s="2"/>
    </row>
    <row r="6" ht="12.75" hidden="1">
      <c r="C6" s="2"/>
    </row>
    <row r="7" spans="1:3" ht="15" hidden="1">
      <c r="A7" s="103"/>
      <c r="C7" s="2"/>
    </row>
    <row r="8" spans="1:3" ht="15" hidden="1">
      <c r="A8" s="103"/>
      <c r="C8" s="2"/>
    </row>
    <row r="9" spans="1:5" ht="14.25">
      <c r="A9" s="177" t="s">
        <v>417</v>
      </c>
      <c r="B9" s="178"/>
      <c r="C9" s="178"/>
      <c r="D9" s="178"/>
      <c r="E9" s="178"/>
    </row>
    <row r="10" spans="1:5" ht="14.25">
      <c r="A10" s="179" t="s">
        <v>418</v>
      </c>
      <c r="B10" s="178"/>
      <c r="C10" s="178"/>
      <c r="D10" s="178"/>
      <c r="E10" s="178"/>
    </row>
    <row r="11" spans="1:5" ht="12.75" hidden="1">
      <c r="A11" s="178"/>
      <c r="B11" s="178"/>
      <c r="C11" s="178"/>
      <c r="D11" s="178"/>
      <c r="E11" s="178"/>
    </row>
    <row r="12" spans="1:5" ht="15">
      <c r="A12" s="204"/>
      <c r="B12" s="205"/>
      <c r="C12" s="205"/>
      <c r="D12" s="205"/>
      <c r="E12" s="205"/>
    </row>
    <row r="13" spans="1:5" ht="15">
      <c r="A13" s="175"/>
      <c r="B13" s="176"/>
      <c r="C13" s="176"/>
      <c r="D13" s="176"/>
      <c r="E13" s="176"/>
    </row>
    <row r="14" spans="1:5" ht="25.5">
      <c r="A14" s="27" t="s">
        <v>73</v>
      </c>
      <c r="B14" s="105" t="s">
        <v>44</v>
      </c>
      <c r="C14" s="10" t="s">
        <v>231</v>
      </c>
      <c r="D14" s="10" t="s">
        <v>247</v>
      </c>
      <c r="E14" s="10" t="s">
        <v>320</v>
      </c>
    </row>
    <row r="15" spans="1:5" ht="12.75">
      <c r="A15" s="45" t="s">
        <v>220</v>
      </c>
      <c r="B15" s="44" t="s">
        <v>92</v>
      </c>
      <c r="C15" s="108">
        <f>C16+C21+C23</f>
        <v>6616.9</v>
      </c>
      <c r="D15" s="108">
        <f>D16+D21+D23</f>
        <v>6616.9</v>
      </c>
      <c r="E15" s="108">
        <f>E16+E21+E23</f>
        <v>6616.9</v>
      </c>
    </row>
    <row r="16" spans="1:5" ht="12.75">
      <c r="A16" s="45" t="s">
        <v>222</v>
      </c>
      <c r="B16" s="24" t="s">
        <v>45</v>
      </c>
      <c r="C16" s="108">
        <f>SUM(C17+C18)</f>
        <v>128.1</v>
      </c>
      <c r="D16" s="108">
        <f>SUM(D17+D18)</f>
        <v>128.1</v>
      </c>
      <c r="E16" s="108">
        <f>SUM(E17+E18)</f>
        <v>128.1</v>
      </c>
    </row>
    <row r="17" spans="1:5" ht="69.75" customHeight="1">
      <c r="A17" s="131" t="s">
        <v>209</v>
      </c>
      <c r="B17" s="20" t="s">
        <v>125</v>
      </c>
      <c r="C17" s="106">
        <v>128.1</v>
      </c>
      <c r="D17" s="106">
        <v>128.1</v>
      </c>
      <c r="E17" s="106">
        <v>128.1</v>
      </c>
    </row>
    <row r="18" spans="1:5" ht="96" customHeight="1" hidden="1">
      <c r="A18" s="131" t="s">
        <v>210</v>
      </c>
      <c r="B18" s="59" t="s">
        <v>211</v>
      </c>
      <c r="C18" s="106"/>
      <c r="D18" s="106"/>
      <c r="E18" s="106"/>
    </row>
    <row r="19" spans="1:5" ht="17.25" customHeight="1" hidden="1">
      <c r="A19" s="45" t="s">
        <v>111</v>
      </c>
      <c r="B19" s="58" t="s">
        <v>110</v>
      </c>
      <c r="C19" s="107">
        <f>C20</f>
        <v>0</v>
      </c>
      <c r="D19" s="107">
        <f>D20</f>
        <v>0</v>
      </c>
      <c r="E19" s="107">
        <f>E20</f>
        <v>0</v>
      </c>
    </row>
    <row r="20" spans="1:5" ht="18" customHeight="1" hidden="1">
      <c r="A20" s="45" t="s">
        <v>112</v>
      </c>
      <c r="B20" s="59" t="s">
        <v>113</v>
      </c>
      <c r="C20" s="106">
        <v>0</v>
      </c>
      <c r="D20" s="106">
        <v>0</v>
      </c>
      <c r="E20" s="106">
        <v>0</v>
      </c>
    </row>
    <row r="21" spans="1:5" ht="18" customHeight="1">
      <c r="A21" s="45" t="s">
        <v>265</v>
      </c>
      <c r="B21" s="159" t="s">
        <v>264</v>
      </c>
      <c r="C21" s="106">
        <f>C22</f>
        <v>151.8</v>
      </c>
      <c r="D21" s="106">
        <f>D22</f>
        <v>151.8</v>
      </c>
      <c r="E21" s="106">
        <f>E22</f>
        <v>151.8</v>
      </c>
    </row>
    <row r="22" spans="1:5" ht="18" customHeight="1">
      <c r="A22" s="45" t="s">
        <v>266</v>
      </c>
      <c r="B22" s="158" t="s">
        <v>113</v>
      </c>
      <c r="C22" s="106">
        <v>151.8</v>
      </c>
      <c r="D22" s="106">
        <v>151.8</v>
      </c>
      <c r="E22" s="106">
        <v>151.8</v>
      </c>
    </row>
    <row r="23" spans="1:5" ht="12.75">
      <c r="A23" s="45" t="s">
        <v>223</v>
      </c>
      <c r="B23" s="24" t="s">
        <v>46</v>
      </c>
      <c r="C23" s="108">
        <f>SUM(C24+C25+C26)</f>
        <v>6337</v>
      </c>
      <c r="D23" s="108">
        <f>SUM(D24+D25+D26)</f>
        <v>6337</v>
      </c>
      <c r="E23" s="108">
        <f>SUM(E24+E25+E26)</f>
        <v>6337</v>
      </c>
    </row>
    <row r="24" spans="1:5" ht="41.25" customHeight="1">
      <c r="A24" s="131" t="s">
        <v>56</v>
      </c>
      <c r="B24" s="20" t="s">
        <v>190</v>
      </c>
      <c r="C24" s="106">
        <v>872</v>
      </c>
      <c r="D24" s="106">
        <v>872</v>
      </c>
      <c r="E24" s="106">
        <v>872</v>
      </c>
    </row>
    <row r="25" spans="1:5" ht="25.5">
      <c r="A25" s="131" t="s">
        <v>126</v>
      </c>
      <c r="B25" s="20" t="s">
        <v>127</v>
      </c>
      <c r="C25" s="106">
        <v>1327</v>
      </c>
      <c r="D25" s="106">
        <v>1327</v>
      </c>
      <c r="E25" s="106">
        <v>1327</v>
      </c>
    </row>
    <row r="26" spans="1:5" ht="38.25">
      <c r="A26" s="131" t="s">
        <v>129</v>
      </c>
      <c r="B26" s="20" t="s">
        <v>128</v>
      </c>
      <c r="C26" s="106">
        <v>4138</v>
      </c>
      <c r="D26" s="106">
        <v>4138</v>
      </c>
      <c r="E26" s="106">
        <v>4138</v>
      </c>
    </row>
    <row r="27" spans="1:5" ht="29.25" customHeight="1" hidden="1">
      <c r="A27" s="45" t="s">
        <v>47</v>
      </c>
      <c r="B27" s="26" t="s">
        <v>48</v>
      </c>
      <c r="C27" s="13">
        <f>SUM(C28)</f>
        <v>0</v>
      </c>
      <c r="D27" s="13">
        <f>SUM(D28)</f>
        <v>0</v>
      </c>
      <c r="E27" s="13">
        <f>SUM(E28)</f>
        <v>0</v>
      </c>
    </row>
    <row r="28" spans="1:5" ht="29.25" customHeight="1" hidden="1">
      <c r="A28" s="45" t="s">
        <v>238</v>
      </c>
      <c r="B28" s="18" t="s">
        <v>173</v>
      </c>
      <c r="C28" s="106">
        <v>0</v>
      </c>
      <c r="D28" s="106">
        <v>0</v>
      </c>
      <c r="E28" s="106"/>
    </row>
    <row r="29" spans="1:5" ht="29.25" customHeight="1" hidden="1">
      <c r="A29" s="45" t="s">
        <v>70</v>
      </c>
      <c r="B29" s="18" t="s">
        <v>71</v>
      </c>
      <c r="C29" s="13">
        <f>SUM(C30)</f>
        <v>0</v>
      </c>
      <c r="D29" s="13">
        <f>SUM(D30)</f>
        <v>0</v>
      </c>
      <c r="E29" s="13">
        <f>SUM(E30)</f>
        <v>0</v>
      </c>
    </row>
    <row r="30" spans="1:5" ht="0.75" customHeight="1" hidden="1">
      <c r="A30" s="45" t="s">
        <v>72</v>
      </c>
      <c r="B30" s="18" t="s">
        <v>192</v>
      </c>
      <c r="C30" s="106"/>
      <c r="D30" s="106"/>
      <c r="E30" s="106"/>
    </row>
    <row r="31" spans="1:5" ht="0.75" customHeight="1" hidden="1">
      <c r="A31" s="45" t="s">
        <v>65</v>
      </c>
      <c r="B31" s="25" t="s">
        <v>66</v>
      </c>
      <c r="C31" s="13">
        <f>SUM(C32)</f>
        <v>0</v>
      </c>
      <c r="D31" s="13">
        <f>SUM(D32)</f>
        <v>0</v>
      </c>
      <c r="E31" s="13">
        <f>SUM(E32)</f>
        <v>0</v>
      </c>
    </row>
    <row r="32" spans="1:5" ht="41.25" customHeight="1" hidden="1">
      <c r="A32" s="45" t="s">
        <v>64</v>
      </c>
      <c r="B32" s="18" t="s">
        <v>191</v>
      </c>
      <c r="C32" s="106"/>
      <c r="D32" s="106"/>
      <c r="E32" s="106"/>
    </row>
    <row r="33" spans="1:5" ht="41.25" customHeight="1" hidden="1">
      <c r="A33" s="45" t="s">
        <v>81</v>
      </c>
      <c r="B33" s="41" t="s">
        <v>82</v>
      </c>
      <c r="C33" s="106">
        <f>C34</f>
        <v>0</v>
      </c>
      <c r="D33" s="106">
        <f>D34</f>
        <v>0</v>
      </c>
      <c r="E33" s="106">
        <f>E34</f>
        <v>0</v>
      </c>
    </row>
    <row r="34" spans="1:5" ht="84" customHeight="1" hidden="1">
      <c r="A34" s="45" t="s">
        <v>83</v>
      </c>
      <c r="B34" s="40" t="s">
        <v>193</v>
      </c>
      <c r="C34" s="106">
        <v>0</v>
      </c>
      <c r="D34" s="106">
        <v>0</v>
      </c>
      <c r="E34" s="106">
        <v>0</v>
      </c>
    </row>
    <row r="35" spans="1:5" ht="12.75">
      <c r="A35" s="45" t="s">
        <v>221</v>
      </c>
      <c r="B35" s="24" t="s">
        <v>49</v>
      </c>
      <c r="C35" s="108">
        <f>C36</f>
        <v>2899.2</v>
      </c>
      <c r="D35" s="108">
        <f>D36</f>
        <v>2837.8999999999996</v>
      </c>
      <c r="E35" s="108">
        <f>E36+E50</f>
        <v>2646</v>
      </c>
    </row>
    <row r="36" spans="1:5" ht="39" customHeight="1">
      <c r="A36" s="45" t="s">
        <v>224</v>
      </c>
      <c r="B36" s="14" t="s">
        <v>50</v>
      </c>
      <c r="C36" s="13">
        <f>C37+C44+C48</f>
        <v>2899.2</v>
      </c>
      <c r="D36" s="13">
        <f>D37+D44+D48</f>
        <v>2837.8999999999996</v>
      </c>
      <c r="E36" s="13">
        <f>SUM(E37+E40+E44+E48)</f>
        <v>2646</v>
      </c>
    </row>
    <row r="37" spans="1:5" ht="26.25" customHeight="1">
      <c r="A37" s="45" t="s">
        <v>257</v>
      </c>
      <c r="B37" s="14" t="s">
        <v>51</v>
      </c>
      <c r="C37" s="13">
        <f>SUM(C38:C39)</f>
        <v>1020</v>
      </c>
      <c r="D37" s="13">
        <f>SUM(D38:D39)</f>
        <v>881</v>
      </c>
      <c r="E37" s="13">
        <f>SUM(E38:E39)</f>
        <v>603</v>
      </c>
    </row>
    <row r="38" spans="1:5" ht="24.75" customHeight="1">
      <c r="A38" s="131" t="s">
        <v>258</v>
      </c>
      <c r="B38" s="20" t="s">
        <v>194</v>
      </c>
      <c r="C38" s="106">
        <v>1020</v>
      </c>
      <c r="D38" s="106">
        <v>881</v>
      </c>
      <c r="E38" s="106">
        <v>603</v>
      </c>
    </row>
    <row r="39" spans="1:5" ht="24.75" customHeight="1" hidden="1">
      <c r="A39" s="131" t="s">
        <v>226</v>
      </c>
      <c r="B39" s="20" t="s">
        <v>179</v>
      </c>
      <c r="C39" s="106">
        <v>0</v>
      </c>
      <c r="D39" s="106">
        <v>0</v>
      </c>
      <c r="E39" s="106"/>
    </row>
    <row r="40" spans="1:5" ht="27.75" customHeight="1" hidden="1">
      <c r="A40" s="131" t="s">
        <v>227</v>
      </c>
      <c r="B40" s="14" t="s">
        <v>52</v>
      </c>
      <c r="C40" s="13">
        <f>SUM(C41:C43)</f>
        <v>0</v>
      </c>
      <c r="D40" s="13">
        <f>SUM(D41:D43)</f>
        <v>0</v>
      </c>
      <c r="E40" s="13">
        <f>SUM(E41:E43)</f>
        <v>0</v>
      </c>
    </row>
    <row r="41" spans="1:5" ht="16.5" customHeight="1" hidden="1">
      <c r="A41" s="131" t="s">
        <v>61</v>
      </c>
      <c r="B41" s="20" t="s">
        <v>195</v>
      </c>
      <c r="C41" s="109"/>
      <c r="D41" s="109"/>
      <c r="E41" s="109"/>
    </row>
    <row r="42" spans="1:5" ht="17.25" customHeight="1" hidden="1">
      <c r="A42" s="131" t="s">
        <v>228</v>
      </c>
      <c r="B42" s="15" t="s">
        <v>181</v>
      </c>
      <c r="C42" s="109">
        <v>0</v>
      </c>
      <c r="D42" s="109">
        <v>0</v>
      </c>
      <c r="E42" s="109"/>
    </row>
    <row r="43" spans="1:5" ht="53.25" customHeight="1" hidden="1">
      <c r="A43" s="131" t="s">
        <v>102</v>
      </c>
      <c r="B43" s="46" t="s">
        <v>180</v>
      </c>
      <c r="C43" s="110">
        <v>0</v>
      </c>
      <c r="D43" s="110">
        <v>0</v>
      </c>
      <c r="E43" s="110">
        <v>0</v>
      </c>
    </row>
    <row r="44" spans="1:5" ht="25.5">
      <c r="A44" s="45" t="s">
        <v>259</v>
      </c>
      <c r="B44" s="14" t="s">
        <v>93</v>
      </c>
      <c r="C44" s="13">
        <f>SUM(C45+C46)+C47</f>
        <v>231.9</v>
      </c>
      <c r="D44" s="13">
        <f>SUM(D45+D46)+D47</f>
        <v>235.3</v>
      </c>
      <c r="E44" s="13">
        <f>SUM(E45+E46)+E47</f>
        <v>247.1</v>
      </c>
    </row>
    <row r="45" spans="1:5" ht="38.25" hidden="1">
      <c r="A45" s="131" t="s">
        <v>57</v>
      </c>
      <c r="B45" s="20" t="s">
        <v>182</v>
      </c>
      <c r="C45" s="106"/>
      <c r="D45" s="106"/>
      <c r="E45" s="106"/>
    </row>
    <row r="46" spans="1:5" ht="38.25">
      <c r="A46" s="131" t="s">
        <v>260</v>
      </c>
      <c r="B46" s="20" t="s">
        <v>183</v>
      </c>
      <c r="C46" s="106">
        <v>231.9</v>
      </c>
      <c r="D46" s="106">
        <v>235.3</v>
      </c>
      <c r="E46" s="106">
        <v>247.1</v>
      </c>
    </row>
    <row r="47" spans="1:5" ht="38.25" hidden="1">
      <c r="A47" s="131" t="s">
        <v>229</v>
      </c>
      <c r="B47" s="139" t="s">
        <v>198</v>
      </c>
      <c r="C47" s="106">
        <v>0</v>
      </c>
      <c r="D47" s="106">
        <v>0</v>
      </c>
      <c r="E47" s="106">
        <v>0</v>
      </c>
    </row>
    <row r="48" spans="1:5" ht="12.75">
      <c r="A48" s="45" t="s">
        <v>261</v>
      </c>
      <c r="B48" s="14" t="s">
        <v>37</v>
      </c>
      <c r="C48" s="13">
        <f>SUM(C49+C50)</f>
        <v>1647.3</v>
      </c>
      <c r="D48" s="13">
        <f>SUM(D49+D50)</f>
        <v>1721.6</v>
      </c>
      <c r="E48" s="13">
        <f>SUM(E49+E52)</f>
        <v>1795.9</v>
      </c>
    </row>
    <row r="49" spans="1:5" ht="63.75">
      <c r="A49" s="131" t="s">
        <v>262</v>
      </c>
      <c r="B49" s="20" t="s">
        <v>184</v>
      </c>
      <c r="C49" s="106">
        <v>1647.3</v>
      </c>
      <c r="D49" s="106">
        <v>1721.6</v>
      </c>
      <c r="E49" s="106">
        <v>1795.9</v>
      </c>
    </row>
    <row r="50" spans="1:5" ht="89.25" hidden="1">
      <c r="A50" s="45" t="s">
        <v>240</v>
      </c>
      <c r="B50" s="14" t="s">
        <v>239</v>
      </c>
      <c r="C50" s="107">
        <f>C51</f>
        <v>0</v>
      </c>
      <c r="D50" s="107">
        <f>D51</f>
        <v>0</v>
      </c>
      <c r="E50" s="106">
        <f>E51</f>
        <v>0</v>
      </c>
    </row>
    <row r="51" spans="1:5" ht="38.25" hidden="1">
      <c r="A51" s="131" t="s">
        <v>241</v>
      </c>
      <c r="B51" s="39" t="s">
        <v>242</v>
      </c>
      <c r="C51" s="106">
        <v>0</v>
      </c>
      <c r="D51" s="106">
        <v>0</v>
      </c>
      <c r="E51" s="106"/>
    </row>
    <row r="52" spans="1:5" ht="64.5" hidden="1" thickBot="1">
      <c r="A52" s="101" t="s">
        <v>206</v>
      </c>
      <c r="B52" s="102" t="s">
        <v>205</v>
      </c>
      <c r="C52" s="106">
        <v>0</v>
      </c>
      <c r="D52" s="106">
        <v>0</v>
      </c>
      <c r="E52" s="106">
        <v>0</v>
      </c>
    </row>
    <row r="53" spans="1:5" ht="12.75">
      <c r="A53" s="16"/>
      <c r="B53" s="24" t="s">
        <v>42</v>
      </c>
      <c r="C53" s="108">
        <f>C15+C35</f>
        <v>9516.099999999999</v>
      </c>
      <c r="D53" s="108">
        <f>D15+D35</f>
        <v>9454.8</v>
      </c>
      <c r="E53" s="108">
        <f>E15+E35</f>
        <v>9262.9</v>
      </c>
    </row>
    <row r="54" ht="12.75">
      <c r="C54" s="17"/>
    </row>
  </sheetData>
  <sheetProtection/>
  <mergeCells count="1">
    <mergeCell ref="A12:E12"/>
  </mergeCells>
  <printOptions/>
  <pageMargins left="0.3937007874015748" right="0" top="0.1968503937007874" bottom="0.1968503937007874" header="0.5118110236220472" footer="0.5118110236220472"/>
  <pageSetup fitToHeight="1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0">
      <selection activeCell="E14" sqref="E14:H14"/>
    </sheetView>
  </sheetViews>
  <sheetFormatPr defaultColWidth="9.140625" defaultRowHeight="15"/>
  <cols>
    <col min="1" max="1" width="37.28125" style="1" customWidth="1"/>
    <col min="2" max="2" width="6.8515625" style="1" customWidth="1"/>
    <col min="3" max="3" width="6.00390625" style="1" customWidth="1"/>
    <col min="4" max="4" width="6.140625" style="1" customWidth="1"/>
    <col min="5" max="5" width="3.421875" style="1" customWidth="1"/>
    <col min="6" max="6" width="2.8515625" style="1" customWidth="1"/>
    <col min="7" max="7" width="9.28125" style="1" customWidth="1"/>
    <col min="8" max="8" width="6.28125" style="1" hidden="1" customWidth="1"/>
    <col min="9" max="9" width="8.8515625" style="1" customWidth="1"/>
    <col min="10" max="10" width="8.00390625" style="1" customWidth="1"/>
    <col min="11" max="11" width="8.421875" style="76" customWidth="1"/>
    <col min="12" max="12" width="4.7109375" style="1" customWidth="1"/>
    <col min="13" max="15" width="9.140625" style="1" customWidth="1"/>
    <col min="16" max="16384" width="9.140625" style="1" customWidth="1"/>
  </cols>
  <sheetData>
    <row r="1" ht="12.75">
      <c r="K1" s="2" t="s">
        <v>161</v>
      </c>
    </row>
    <row r="2" ht="12.75">
      <c r="K2" s="2" t="s">
        <v>267</v>
      </c>
    </row>
    <row r="3" ht="12.75">
      <c r="K3" s="2" t="s">
        <v>344</v>
      </c>
    </row>
    <row r="4" ht="12.75">
      <c r="K4" s="2" t="s">
        <v>318</v>
      </c>
    </row>
    <row r="5" ht="12.75">
      <c r="K5" s="2" t="s">
        <v>406</v>
      </c>
    </row>
    <row r="6" ht="12.75">
      <c r="K6" s="2"/>
    </row>
    <row r="7" spans="1:11" ht="35.25" customHeight="1">
      <c r="A7" s="261" t="s">
        <v>452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</row>
    <row r="8" spans="1:11" ht="35.25" customHeight="1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</row>
    <row r="9" spans="1:11" ht="26.25">
      <c r="A9" s="5"/>
      <c r="B9" s="5"/>
      <c r="C9" s="5"/>
      <c r="D9" s="5"/>
      <c r="E9" s="5"/>
      <c r="F9" s="5"/>
      <c r="G9" s="5"/>
      <c r="H9" s="5"/>
      <c r="I9" s="5"/>
      <c r="J9" s="5"/>
      <c r="K9" s="123" t="s">
        <v>4</v>
      </c>
    </row>
    <row r="10" spans="1:11" ht="12.75" customHeight="1">
      <c r="A10" s="315" t="s">
        <v>5</v>
      </c>
      <c r="B10" s="283" t="s">
        <v>6</v>
      </c>
      <c r="C10" s="320"/>
      <c r="D10" s="320"/>
      <c r="E10" s="320"/>
      <c r="F10" s="320"/>
      <c r="G10" s="320"/>
      <c r="H10" s="320"/>
      <c r="I10" s="297"/>
      <c r="J10" s="283" t="s">
        <v>219</v>
      </c>
      <c r="K10" s="325"/>
    </row>
    <row r="11" spans="1:11" ht="12.75" customHeight="1">
      <c r="A11" s="316"/>
      <c r="B11" s="298"/>
      <c r="C11" s="321"/>
      <c r="D11" s="321"/>
      <c r="E11" s="321"/>
      <c r="F11" s="321"/>
      <c r="G11" s="321"/>
      <c r="H11" s="321"/>
      <c r="I11" s="299"/>
      <c r="J11" s="326"/>
      <c r="K11" s="327"/>
    </row>
    <row r="12" spans="1:11" ht="24.75" customHeight="1">
      <c r="A12" s="316"/>
      <c r="B12" s="289" t="s">
        <v>7</v>
      </c>
      <c r="C12" s="289" t="s">
        <v>8</v>
      </c>
      <c r="D12" s="289" t="s">
        <v>9</v>
      </c>
      <c r="E12" s="291" t="s">
        <v>10</v>
      </c>
      <c r="F12" s="292"/>
      <c r="G12" s="292"/>
      <c r="H12" s="293"/>
      <c r="I12" s="289" t="s">
        <v>131</v>
      </c>
      <c r="J12" s="326"/>
      <c r="K12" s="327"/>
    </row>
    <row r="13" spans="1:11" ht="33.75" customHeight="1">
      <c r="A13" s="317"/>
      <c r="B13" s="290"/>
      <c r="C13" s="290"/>
      <c r="D13" s="290"/>
      <c r="E13" s="294"/>
      <c r="F13" s="295"/>
      <c r="G13" s="295"/>
      <c r="H13" s="296"/>
      <c r="I13" s="290"/>
      <c r="J13" s="121" t="s">
        <v>248</v>
      </c>
      <c r="K13" s="121" t="s">
        <v>416</v>
      </c>
    </row>
    <row r="14" spans="1:11" ht="18" customHeight="1">
      <c r="A14" s="61">
        <v>1</v>
      </c>
      <c r="B14" s="61">
        <v>2</v>
      </c>
      <c r="C14" s="61">
        <v>3</v>
      </c>
      <c r="D14" s="61">
        <v>4</v>
      </c>
      <c r="E14" s="313">
        <v>5</v>
      </c>
      <c r="F14" s="314"/>
      <c r="G14" s="314"/>
      <c r="H14" s="328"/>
      <c r="I14" s="61">
        <v>6</v>
      </c>
      <c r="J14" s="61">
        <v>7</v>
      </c>
      <c r="K14" s="65">
        <v>8</v>
      </c>
    </row>
    <row r="15" spans="1:11" ht="30.75" customHeight="1">
      <c r="A15" s="98" t="s">
        <v>273</v>
      </c>
      <c r="B15" s="167">
        <v>548</v>
      </c>
      <c r="C15" s="77" t="s">
        <v>15</v>
      </c>
      <c r="D15" s="124" t="s">
        <v>15</v>
      </c>
      <c r="E15" s="322" t="s">
        <v>282</v>
      </c>
      <c r="F15" s="323"/>
      <c r="G15" s="324"/>
      <c r="H15" s="125" t="s">
        <v>94</v>
      </c>
      <c r="I15" s="125" t="s">
        <v>94</v>
      </c>
      <c r="J15" s="148">
        <f>J16+J52+J60+J66+J82+J96+J102+J109</f>
        <v>9266.800000000001</v>
      </c>
      <c r="K15" s="148">
        <f>K16+K52+K60+K66+K82+K96+K102+K109</f>
        <v>8901.8</v>
      </c>
    </row>
    <row r="16" spans="1:11" ht="15.75" customHeight="1">
      <c r="A16" s="66" t="s">
        <v>11</v>
      </c>
      <c r="B16" s="167">
        <v>548</v>
      </c>
      <c r="C16" s="167">
        <v>548</v>
      </c>
      <c r="D16" s="79" t="s">
        <v>12</v>
      </c>
      <c r="E16" s="77" t="s">
        <v>15</v>
      </c>
      <c r="F16" s="305" t="s">
        <v>282</v>
      </c>
      <c r="G16" s="306"/>
      <c r="H16" s="307"/>
      <c r="I16" s="77" t="s">
        <v>94</v>
      </c>
      <c r="J16" s="79">
        <f>J17+J22+J27+J37+J42</f>
        <v>3120.7</v>
      </c>
      <c r="K16" s="79">
        <f>K17+K22+K27+K37+K42</f>
        <v>2942.5</v>
      </c>
    </row>
    <row r="17" spans="1:11" ht="51" customHeight="1">
      <c r="A17" s="68" t="s">
        <v>13</v>
      </c>
      <c r="B17" s="168">
        <v>548</v>
      </c>
      <c r="C17" s="168">
        <v>548</v>
      </c>
      <c r="D17" s="80" t="s">
        <v>12</v>
      </c>
      <c r="E17" s="80" t="s">
        <v>14</v>
      </c>
      <c r="F17" s="305" t="s">
        <v>283</v>
      </c>
      <c r="G17" s="306"/>
      <c r="H17" s="307"/>
      <c r="I17" s="80" t="s">
        <v>94</v>
      </c>
      <c r="J17" s="142">
        <f aca="true" t="shared" si="0" ref="J17:K20">J18</f>
        <v>226.1</v>
      </c>
      <c r="K17" s="142">
        <f t="shared" si="0"/>
        <v>226.1</v>
      </c>
    </row>
    <row r="18" spans="1:11" ht="12.75" customHeight="1">
      <c r="A18" s="69" t="s">
        <v>134</v>
      </c>
      <c r="B18" s="169">
        <v>548</v>
      </c>
      <c r="C18" s="169">
        <v>548</v>
      </c>
      <c r="D18" s="82" t="s">
        <v>12</v>
      </c>
      <c r="E18" s="82" t="s">
        <v>14</v>
      </c>
      <c r="F18" s="305" t="s">
        <v>284</v>
      </c>
      <c r="G18" s="306"/>
      <c r="H18" s="307"/>
      <c r="I18" s="82" t="s">
        <v>94</v>
      </c>
      <c r="J18" s="143">
        <f t="shared" si="0"/>
        <v>226.1</v>
      </c>
      <c r="K18" s="143">
        <f t="shared" si="0"/>
        <v>226.1</v>
      </c>
    </row>
    <row r="19" spans="1:11" ht="12.75" customHeight="1">
      <c r="A19" s="69" t="s">
        <v>136</v>
      </c>
      <c r="B19" s="169">
        <v>548</v>
      </c>
      <c r="C19" s="169">
        <v>548</v>
      </c>
      <c r="D19" s="82" t="s">
        <v>12</v>
      </c>
      <c r="E19" s="82" t="s">
        <v>14</v>
      </c>
      <c r="F19" s="305" t="s">
        <v>285</v>
      </c>
      <c r="G19" s="306"/>
      <c r="H19" s="307"/>
      <c r="I19" s="82" t="s">
        <v>94</v>
      </c>
      <c r="J19" s="143">
        <f t="shared" si="0"/>
        <v>226.1</v>
      </c>
      <c r="K19" s="143">
        <f t="shared" si="0"/>
        <v>226.1</v>
      </c>
    </row>
    <row r="20" spans="1:11" ht="13.5" customHeight="1">
      <c r="A20" s="69" t="s">
        <v>16</v>
      </c>
      <c r="B20" s="169">
        <v>548</v>
      </c>
      <c r="C20" s="169">
        <v>548</v>
      </c>
      <c r="D20" s="82" t="s">
        <v>12</v>
      </c>
      <c r="E20" s="82" t="s">
        <v>14</v>
      </c>
      <c r="F20" s="305" t="s">
        <v>285</v>
      </c>
      <c r="G20" s="306"/>
      <c r="H20" s="307"/>
      <c r="I20" s="82" t="s">
        <v>94</v>
      </c>
      <c r="J20" s="143">
        <f t="shared" si="0"/>
        <v>226.1</v>
      </c>
      <c r="K20" s="143">
        <f t="shared" si="0"/>
        <v>226.1</v>
      </c>
    </row>
    <row r="21" spans="1:11" ht="80.25" customHeight="1">
      <c r="A21" s="69" t="s">
        <v>96</v>
      </c>
      <c r="B21" s="169">
        <v>548</v>
      </c>
      <c r="C21" s="169">
        <v>548</v>
      </c>
      <c r="D21" s="82" t="s">
        <v>12</v>
      </c>
      <c r="E21" s="82" t="s">
        <v>14</v>
      </c>
      <c r="F21" s="305" t="s">
        <v>285</v>
      </c>
      <c r="G21" s="306"/>
      <c r="H21" s="307"/>
      <c r="I21" s="82" t="s">
        <v>95</v>
      </c>
      <c r="J21" s="143">
        <v>226.1</v>
      </c>
      <c r="K21" s="143">
        <v>226.1</v>
      </c>
    </row>
    <row r="22" spans="1:11" ht="54" customHeight="1">
      <c r="A22" s="68" t="s">
        <v>19</v>
      </c>
      <c r="B22" s="169">
        <v>548</v>
      </c>
      <c r="C22" s="169">
        <v>548</v>
      </c>
      <c r="D22" s="80" t="s">
        <v>12</v>
      </c>
      <c r="E22" s="80" t="s">
        <v>17</v>
      </c>
      <c r="F22" s="305" t="s">
        <v>282</v>
      </c>
      <c r="G22" s="306"/>
      <c r="H22" s="307"/>
      <c r="I22" s="83" t="s">
        <v>94</v>
      </c>
      <c r="J22" s="142">
        <f aca="true" t="shared" si="1" ref="J22:K24">J23</f>
        <v>150.2</v>
      </c>
      <c r="K22" s="142">
        <f t="shared" si="1"/>
        <v>150.2</v>
      </c>
    </row>
    <row r="23" spans="1:11" ht="12.75" customHeight="1">
      <c r="A23" s="69" t="s">
        <v>134</v>
      </c>
      <c r="B23" s="169">
        <v>548</v>
      </c>
      <c r="C23" s="169">
        <v>548</v>
      </c>
      <c r="D23" s="82" t="s">
        <v>12</v>
      </c>
      <c r="E23" s="82" t="s">
        <v>17</v>
      </c>
      <c r="F23" s="305" t="s">
        <v>283</v>
      </c>
      <c r="G23" s="306"/>
      <c r="H23" s="307"/>
      <c r="I23" s="82" t="s">
        <v>94</v>
      </c>
      <c r="J23" s="143">
        <f t="shared" si="1"/>
        <v>150.2</v>
      </c>
      <c r="K23" s="143">
        <f t="shared" si="1"/>
        <v>150.2</v>
      </c>
    </row>
    <row r="24" spans="1:11" ht="15" customHeight="1">
      <c r="A24" s="69" t="s">
        <v>136</v>
      </c>
      <c r="B24" s="169">
        <v>548</v>
      </c>
      <c r="C24" s="169">
        <v>548</v>
      </c>
      <c r="D24" s="82" t="s">
        <v>12</v>
      </c>
      <c r="E24" s="82" t="s">
        <v>17</v>
      </c>
      <c r="F24" s="305" t="s">
        <v>284</v>
      </c>
      <c r="G24" s="306"/>
      <c r="H24" s="307"/>
      <c r="I24" s="82" t="s">
        <v>94</v>
      </c>
      <c r="J24" s="143">
        <f t="shared" si="1"/>
        <v>150.2</v>
      </c>
      <c r="K24" s="143">
        <f t="shared" si="1"/>
        <v>150.2</v>
      </c>
    </row>
    <row r="25" spans="1:11" ht="25.5" customHeight="1">
      <c r="A25" s="69" t="s">
        <v>20</v>
      </c>
      <c r="B25" s="169">
        <v>548</v>
      </c>
      <c r="C25" s="169">
        <v>548</v>
      </c>
      <c r="D25" s="82" t="s">
        <v>12</v>
      </c>
      <c r="E25" s="82" t="s">
        <v>17</v>
      </c>
      <c r="F25" s="305" t="s">
        <v>286</v>
      </c>
      <c r="G25" s="306"/>
      <c r="H25" s="307"/>
      <c r="I25" s="82" t="s">
        <v>94</v>
      </c>
      <c r="J25" s="143">
        <f>SUM(J26)</f>
        <v>150.2</v>
      </c>
      <c r="K25" s="143">
        <f>SUM(K26)</f>
        <v>150.2</v>
      </c>
    </row>
    <row r="26" spans="1:11" ht="78" customHeight="1">
      <c r="A26" s="69" t="s">
        <v>96</v>
      </c>
      <c r="B26" s="169">
        <v>548</v>
      </c>
      <c r="C26" s="169">
        <v>548</v>
      </c>
      <c r="D26" s="82" t="s">
        <v>12</v>
      </c>
      <c r="E26" s="82" t="s">
        <v>17</v>
      </c>
      <c r="F26" s="305" t="s">
        <v>286</v>
      </c>
      <c r="G26" s="306"/>
      <c r="H26" s="307"/>
      <c r="I26" s="82" t="s">
        <v>95</v>
      </c>
      <c r="J26" s="143">
        <v>150.2</v>
      </c>
      <c r="K26" s="143">
        <v>150.2</v>
      </c>
    </row>
    <row r="27" spans="1:11" ht="63.75" customHeight="1">
      <c r="A27" s="68" t="s">
        <v>197</v>
      </c>
      <c r="B27" s="169">
        <v>548</v>
      </c>
      <c r="C27" s="169">
        <v>548</v>
      </c>
      <c r="D27" s="80" t="s">
        <v>12</v>
      </c>
      <c r="E27" s="80" t="s">
        <v>22</v>
      </c>
      <c r="F27" s="305" t="s">
        <v>282</v>
      </c>
      <c r="G27" s="306"/>
      <c r="H27" s="307"/>
      <c r="I27" s="80" t="s">
        <v>94</v>
      </c>
      <c r="J27" s="142">
        <f>J28</f>
        <v>1614.6</v>
      </c>
      <c r="K27" s="142">
        <f>K28</f>
        <v>1436.4</v>
      </c>
    </row>
    <row r="28" spans="1:11" ht="12.75" customHeight="1">
      <c r="A28" s="69" t="s">
        <v>134</v>
      </c>
      <c r="B28" s="169">
        <v>548</v>
      </c>
      <c r="C28" s="169">
        <v>548</v>
      </c>
      <c r="D28" s="82" t="s">
        <v>12</v>
      </c>
      <c r="E28" s="82" t="s">
        <v>22</v>
      </c>
      <c r="F28" s="305" t="s">
        <v>283</v>
      </c>
      <c r="G28" s="306"/>
      <c r="H28" s="307"/>
      <c r="I28" s="82" t="s">
        <v>94</v>
      </c>
      <c r="J28" s="143">
        <f>J29+J32</f>
        <v>1614.6</v>
      </c>
      <c r="K28" s="143">
        <f>K29+K32</f>
        <v>1436.4</v>
      </c>
    </row>
    <row r="29" spans="1:11" ht="12.75" customHeight="1">
      <c r="A29" s="69" t="s">
        <v>37</v>
      </c>
      <c r="B29" s="169">
        <v>548</v>
      </c>
      <c r="C29" s="169">
        <v>548</v>
      </c>
      <c r="D29" s="82" t="s">
        <v>12</v>
      </c>
      <c r="E29" s="82" t="s">
        <v>22</v>
      </c>
      <c r="F29" s="305" t="s">
        <v>287</v>
      </c>
      <c r="G29" s="306"/>
      <c r="H29" s="307"/>
      <c r="I29" s="82" t="s">
        <v>94</v>
      </c>
      <c r="J29" s="143">
        <f>J30</f>
        <v>33</v>
      </c>
      <c r="K29" s="143">
        <f>K30</f>
        <v>33</v>
      </c>
    </row>
    <row r="30" spans="1:11" ht="25.5" customHeight="1">
      <c r="A30" s="69" t="s">
        <v>245</v>
      </c>
      <c r="B30" s="169">
        <v>548</v>
      </c>
      <c r="C30" s="169">
        <v>548</v>
      </c>
      <c r="D30" s="82" t="s">
        <v>12</v>
      </c>
      <c r="E30" s="82" t="s">
        <v>22</v>
      </c>
      <c r="F30" s="305" t="s">
        <v>288</v>
      </c>
      <c r="G30" s="306"/>
      <c r="H30" s="307"/>
      <c r="I30" s="82" t="s">
        <v>94</v>
      </c>
      <c r="J30" s="143">
        <f>J31</f>
        <v>33</v>
      </c>
      <c r="K30" s="143">
        <f>K31</f>
        <v>33</v>
      </c>
    </row>
    <row r="31" spans="1:11" ht="28.5" customHeight="1">
      <c r="A31" s="69" t="s">
        <v>36</v>
      </c>
      <c r="B31" s="169">
        <v>548</v>
      </c>
      <c r="C31" s="169">
        <v>548</v>
      </c>
      <c r="D31" s="82" t="s">
        <v>12</v>
      </c>
      <c r="E31" s="82" t="s">
        <v>22</v>
      </c>
      <c r="F31" s="305" t="s">
        <v>288</v>
      </c>
      <c r="G31" s="306"/>
      <c r="H31" s="307"/>
      <c r="I31" s="82" t="s">
        <v>18</v>
      </c>
      <c r="J31" s="143">
        <v>33</v>
      </c>
      <c r="K31" s="143">
        <v>33</v>
      </c>
    </row>
    <row r="32" spans="1:11" ht="27.75" customHeight="1">
      <c r="A32" s="69" t="s">
        <v>136</v>
      </c>
      <c r="B32" s="169">
        <v>548</v>
      </c>
      <c r="C32" s="169">
        <v>548</v>
      </c>
      <c r="D32" s="82" t="s">
        <v>12</v>
      </c>
      <c r="E32" s="82" t="s">
        <v>22</v>
      </c>
      <c r="F32" s="305" t="s">
        <v>284</v>
      </c>
      <c r="G32" s="306"/>
      <c r="H32" s="307"/>
      <c r="I32" s="82" t="s">
        <v>94</v>
      </c>
      <c r="J32" s="143">
        <f>J33</f>
        <v>1581.6</v>
      </c>
      <c r="K32" s="143">
        <f>K33</f>
        <v>1403.4</v>
      </c>
    </row>
    <row r="33" spans="1:11" ht="14.25" customHeight="1">
      <c r="A33" s="69" t="s">
        <v>139</v>
      </c>
      <c r="B33" s="169">
        <v>548</v>
      </c>
      <c r="C33" s="169">
        <v>548</v>
      </c>
      <c r="D33" s="82" t="s">
        <v>12</v>
      </c>
      <c r="E33" s="82" t="s">
        <v>22</v>
      </c>
      <c r="F33" s="305" t="s">
        <v>289</v>
      </c>
      <c r="G33" s="306"/>
      <c r="H33" s="307"/>
      <c r="I33" s="82" t="s">
        <v>94</v>
      </c>
      <c r="J33" s="143">
        <f>J34+J35+J36</f>
        <v>1581.6</v>
      </c>
      <c r="K33" s="143">
        <f>K34+K35+K36</f>
        <v>1403.4</v>
      </c>
    </row>
    <row r="34" spans="1:11" ht="87.75" customHeight="1">
      <c r="A34" s="70" t="s">
        <v>96</v>
      </c>
      <c r="B34" s="169">
        <v>548</v>
      </c>
      <c r="C34" s="169">
        <v>548</v>
      </c>
      <c r="D34" s="82" t="s">
        <v>12</v>
      </c>
      <c r="E34" s="82" t="s">
        <v>22</v>
      </c>
      <c r="F34" s="305" t="s">
        <v>289</v>
      </c>
      <c r="G34" s="306"/>
      <c r="H34" s="307"/>
      <c r="I34" s="82" t="s">
        <v>95</v>
      </c>
      <c r="J34" s="143">
        <v>567.6</v>
      </c>
      <c r="K34" s="143">
        <v>567.6</v>
      </c>
    </row>
    <row r="35" spans="1:11" ht="33" customHeight="1">
      <c r="A35" s="70" t="s">
        <v>99</v>
      </c>
      <c r="B35" s="169">
        <v>548</v>
      </c>
      <c r="C35" s="169">
        <v>548</v>
      </c>
      <c r="D35" s="82" t="s">
        <v>12</v>
      </c>
      <c r="E35" s="82" t="s">
        <v>22</v>
      </c>
      <c r="F35" s="305" t="s">
        <v>289</v>
      </c>
      <c r="G35" s="306"/>
      <c r="H35" s="307"/>
      <c r="I35" s="82" t="s">
        <v>98</v>
      </c>
      <c r="J35" s="143">
        <v>984</v>
      </c>
      <c r="K35" s="143">
        <v>805.8</v>
      </c>
    </row>
    <row r="36" spans="1:11" ht="24" customHeight="1">
      <c r="A36" s="70" t="s">
        <v>100</v>
      </c>
      <c r="B36" s="169">
        <v>548</v>
      </c>
      <c r="C36" s="169">
        <v>548</v>
      </c>
      <c r="D36" s="82" t="s">
        <v>12</v>
      </c>
      <c r="E36" s="82" t="s">
        <v>22</v>
      </c>
      <c r="F36" s="305" t="s">
        <v>289</v>
      </c>
      <c r="G36" s="306"/>
      <c r="H36" s="307"/>
      <c r="I36" s="82" t="s">
        <v>97</v>
      </c>
      <c r="J36" s="143">
        <v>30</v>
      </c>
      <c r="K36" s="143">
        <v>30</v>
      </c>
    </row>
    <row r="37" spans="1:11" ht="113.25" customHeight="1">
      <c r="A37" s="68" t="s">
        <v>23</v>
      </c>
      <c r="B37" s="169">
        <v>548</v>
      </c>
      <c r="C37" s="169">
        <v>548</v>
      </c>
      <c r="D37" s="80" t="s">
        <v>12</v>
      </c>
      <c r="E37" s="80" t="s">
        <v>24</v>
      </c>
      <c r="F37" s="305" t="s">
        <v>282</v>
      </c>
      <c r="G37" s="306"/>
      <c r="H37" s="307"/>
      <c r="I37" s="82" t="s">
        <v>94</v>
      </c>
      <c r="J37" s="142">
        <f>J40</f>
        <v>132.8</v>
      </c>
      <c r="K37" s="142">
        <f>K40</f>
        <v>132.8</v>
      </c>
    </row>
    <row r="38" spans="1:11" ht="12.75" customHeight="1">
      <c r="A38" s="69" t="s">
        <v>134</v>
      </c>
      <c r="B38" s="169">
        <v>548</v>
      </c>
      <c r="C38" s="169">
        <v>548</v>
      </c>
      <c r="D38" s="84" t="s">
        <v>12</v>
      </c>
      <c r="E38" s="84" t="s">
        <v>24</v>
      </c>
      <c r="F38" s="305" t="s">
        <v>283</v>
      </c>
      <c r="G38" s="306"/>
      <c r="H38" s="307"/>
      <c r="I38" s="84" t="s">
        <v>94</v>
      </c>
      <c r="J38" s="145">
        <f aca="true" t="shared" si="2" ref="J38:K40">J39</f>
        <v>132.8</v>
      </c>
      <c r="K38" s="145">
        <f t="shared" si="2"/>
        <v>132.8</v>
      </c>
    </row>
    <row r="39" spans="1:11" ht="51" customHeight="1">
      <c r="A39" s="69" t="s">
        <v>136</v>
      </c>
      <c r="B39" s="169">
        <v>548</v>
      </c>
      <c r="C39" s="169">
        <v>548</v>
      </c>
      <c r="D39" s="84" t="s">
        <v>12</v>
      </c>
      <c r="E39" s="84" t="s">
        <v>24</v>
      </c>
      <c r="F39" s="305" t="s">
        <v>284</v>
      </c>
      <c r="G39" s="306"/>
      <c r="H39" s="307"/>
      <c r="I39" s="84" t="s">
        <v>94</v>
      </c>
      <c r="J39" s="145">
        <f t="shared" si="2"/>
        <v>132.8</v>
      </c>
      <c r="K39" s="145">
        <f t="shared" si="2"/>
        <v>132.8</v>
      </c>
    </row>
    <row r="40" spans="1:11" ht="28.5" customHeight="1">
      <c r="A40" s="69" t="s">
        <v>139</v>
      </c>
      <c r="B40" s="169">
        <v>548</v>
      </c>
      <c r="C40" s="169">
        <v>548</v>
      </c>
      <c r="D40" s="82" t="s">
        <v>12</v>
      </c>
      <c r="E40" s="82" t="s">
        <v>24</v>
      </c>
      <c r="F40" s="305" t="s">
        <v>289</v>
      </c>
      <c r="G40" s="306"/>
      <c r="H40" s="307"/>
      <c r="I40" s="82" t="s">
        <v>94</v>
      </c>
      <c r="J40" s="143">
        <f t="shared" si="2"/>
        <v>132.8</v>
      </c>
      <c r="K40" s="143">
        <f t="shared" si="2"/>
        <v>132.8</v>
      </c>
    </row>
    <row r="41" spans="1:11" ht="15.75" customHeight="1">
      <c r="A41" s="69" t="s">
        <v>96</v>
      </c>
      <c r="B41" s="169">
        <v>548</v>
      </c>
      <c r="C41" s="168">
        <v>548</v>
      </c>
      <c r="D41" s="82" t="s">
        <v>12</v>
      </c>
      <c r="E41" s="82" t="s">
        <v>24</v>
      </c>
      <c r="F41" s="305" t="s">
        <v>289</v>
      </c>
      <c r="G41" s="306"/>
      <c r="H41" s="307"/>
      <c r="I41" s="82" t="s">
        <v>95</v>
      </c>
      <c r="J41" s="143">
        <v>132.8</v>
      </c>
      <c r="K41" s="143">
        <v>132.8</v>
      </c>
    </row>
    <row r="42" spans="1:11" ht="18" customHeight="1">
      <c r="A42" s="71" t="s">
        <v>28</v>
      </c>
      <c r="B42" s="169">
        <v>548</v>
      </c>
      <c r="C42" s="169">
        <v>548</v>
      </c>
      <c r="D42" s="86" t="s">
        <v>12</v>
      </c>
      <c r="E42" s="86" t="s">
        <v>74</v>
      </c>
      <c r="F42" s="300" t="s">
        <v>282</v>
      </c>
      <c r="G42" s="301"/>
      <c r="H42" s="302"/>
      <c r="I42" s="86" t="s">
        <v>94</v>
      </c>
      <c r="J42" s="146">
        <f>J43</f>
        <v>997</v>
      </c>
      <c r="K42" s="146">
        <f>K43</f>
        <v>997</v>
      </c>
    </row>
    <row r="43" spans="1:11" ht="21.75" customHeight="1">
      <c r="A43" s="69" t="s">
        <v>134</v>
      </c>
      <c r="B43" s="169">
        <v>548</v>
      </c>
      <c r="C43" s="169">
        <v>548</v>
      </c>
      <c r="D43" s="82" t="s">
        <v>12</v>
      </c>
      <c r="E43" s="82" t="s">
        <v>74</v>
      </c>
      <c r="F43" s="300" t="s">
        <v>283</v>
      </c>
      <c r="G43" s="301"/>
      <c r="H43" s="302"/>
      <c r="I43" s="82" t="s">
        <v>94</v>
      </c>
      <c r="J43" s="143">
        <f>J44</f>
        <v>997</v>
      </c>
      <c r="K43" s="143">
        <f>K44</f>
        <v>997</v>
      </c>
    </row>
    <row r="44" spans="1:11" ht="15.75" customHeight="1">
      <c r="A44" s="69" t="s">
        <v>136</v>
      </c>
      <c r="B44" s="169">
        <v>548</v>
      </c>
      <c r="C44" s="169">
        <v>548</v>
      </c>
      <c r="D44" s="82" t="s">
        <v>12</v>
      </c>
      <c r="E44" s="82" t="s">
        <v>74</v>
      </c>
      <c r="F44" s="300" t="s">
        <v>284</v>
      </c>
      <c r="G44" s="301"/>
      <c r="H44" s="302"/>
      <c r="I44" s="82" t="s">
        <v>94</v>
      </c>
      <c r="J44" s="143">
        <f>J45+J47+J50</f>
        <v>997</v>
      </c>
      <c r="K44" s="143">
        <f>K45+K47+K50</f>
        <v>997</v>
      </c>
    </row>
    <row r="45" spans="1:11" ht="16.5" customHeight="1">
      <c r="A45" s="69" t="s">
        <v>208</v>
      </c>
      <c r="B45" s="169">
        <v>548</v>
      </c>
      <c r="C45" s="169">
        <v>548</v>
      </c>
      <c r="D45" s="82" t="s">
        <v>12</v>
      </c>
      <c r="E45" s="82" t="s">
        <v>74</v>
      </c>
      <c r="F45" s="300" t="s">
        <v>394</v>
      </c>
      <c r="G45" s="301"/>
      <c r="H45" s="302"/>
      <c r="I45" s="82" t="s">
        <v>94</v>
      </c>
      <c r="J45" s="143">
        <f>J46</f>
        <v>147</v>
      </c>
      <c r="K45" s="143">
        <f>K46</f>
        <v>147</v>
      </c>
    </row>
    <row r="46" spans="1:11" ht="24.75" customHeight="1">
      <c r="A46" s="70" t="s">
        <v>99</v>
      </c>
      <c r="B46" s="169">
        <v>548</v>
      </c>
      <c r="C46" s="169">
        <v>548</v>
      </c>
      <c r="D46" s="82" t="s">
        <v>12</v>
      </c>
      <c r="E46" s="82" t="s">
        <v>74</v>
      </c>
      <c r="F46" s="300" t="s">
        <v>394</v>
      </c>
      <c r="G46" s="301"/>
      <c r="H46" s="302"/>
      <c r="I46" s="82" t="s">
        <v>98</v>
      </c>
      <c r="J46" s="143">
        <v>147</v>
      </c>
      <c r="K46" s="143">
        <v>147</v>
      </c>
    </row>
    <row r="47" spans="1:11" ht="25.5" customHeight="1">
      <c r="A47" s="70" t="s">
        <v>237</v>
      </c>
      <c r="B47" s="169">
        <v>548</v>
      </c>
      <c r="C47" s="169">
        <v>548</v>
      </c>
      <c r="D47" s="82" t="s">
        <v>12</v>
      </c>
      <c r="E47" s="82" t="s">
        <v>74</v>
      </c>
      <c r="F47" s="300" t="s">
        <v>395</v>
      </c>
      <c r="G47" s="301"/>
      <c r="H47" s="302"/>
      <c r="I47" s="82" t="s">
        <v>94</v>
      </c>
      <c r="J47" s="143">
        <f>J48+J49</f>
        <v>150</v>
      </c>
      <c r="K47" s="143">
        <f>K48+K49</f>
        <v>150</v>
      </c>
    </row>
    <row r="48" spans="1:11" ht="28.5" customHeight="1">
      <c r="A48" s="70" t="s">
        <v>99</v>
      </c>
      <c r="B48" s="169">
        <v>548</v>
      </c>
      <c r="C48" s="169">
        <v>548</v>
      </c>
      <c r="D48" s="82" t="s">
        <v>12</v>
      </c>
      <c r="E48" s="82" t="s">
        <v>74</v>
      </c>
      <c r="F48" s="300" t="s">
        <v>395</v>
      </c>
      <c r="G48" s="301"/>
      <c r="H48" s="302"/>
      <c r="I48" s="82" t="s">
        <v>98</v>
      </c>
      <c r="J48" s="143">
        <v>100</v>
      </c>
      <c r="K48" s="143">
        <v>100</v>
      </c>
    </row>
    <row r="49" spans="1:11" ht="24" customHeight="1">
      <c r="A49" s="70" t="s">
        <v>381</v>
      </c>
      <c r="B49" s="169">
        <v>548</v>
      </c>
      <c r="C49" s="171">
        <v>548</v>
      </c>
      <c r="D49" s="82" t="s">
        <v>12</v>
      </c>
      <c r="E49" s="82" t="s">
        <v>74</v>
      </c>
      <c r="F49" s="300" t="s">
        <v>395</v>
      </c>
      <c r="G49" s="301"/>
      <c r="H49" s="302"/>
      <c r="I49" s="82" t="s">
        <v>383</v>
      </c>
      <c r="J49" s="143">
        <v>50</v>
      </c>
      <c r="K49" s="143">
        <v>50</v>
      </c>
    </row>
    <row r="50" spans="1:11" ht="21" customHeight="1">
      <c r="A50" s="70" t="s">
        <v>233</v>
      </c>
      <c r="B50" s="169">
        <v>548</v>
      </c>
      <c r="C50" s="169">
        <v>548</v>
      </c>
      <c r="D50" s="82" t="s">
        <v>12</v>
      </c>
      <c r="E50" s="82" t="s">
        <v>74</v>
      </c>
      <c r="F50" s="300" t="s">
        <v>290</v>
      </c>
      <c r="G50" s="301"/>
      <c r="H50" s="302"/>
      <c r="I50" s="82" t="s">
        <v>94</v>
      </c>
      <c r="J50" s="143">
        <f>J51</f>
        <v>700</v>
      </c>
      <c r="K50" s="143">
        <f>K51</f>
        <v>700</v>
      </c>
    </row>
    <row r="51" spans="1:11" ht="30" customHeight="1">
      <c r="A51" s="70" t="s">
        <v>99</v>
      </c>
      <c r="B51" s="169">
        <v>548</v>
      </c>
      <c r="C51" s="169">
        <v>548</v>
      </c>
      <c r="D51" s="82" t="s">
        <v>12</v>
      </c>
      <c r="E51" s="82" t="s">
        <v>74</v>
      </c>
      <c r="F51" s="300" t="s">
        <v>290</v>
      </c>
      <c r="G51" s="301"/>
      <c r="H51" s="302"/>
      <c r="I51" s="82" t="s">
        <v>94</v>
      </c>
      <c r="J51" s="143">
        <v>700</v>
      </c>
      <c r="K51" s="143">
        <v>700</v>
      </c>
    </row>
    <row r="52" spans="1:11" ht="12.75">
      <c r="A52" s="66" t="s">
        <v>29</v>
      </c>
      <c r="B52" s="170">
        <v>548</v>
      </c>
      <c r="C52" s="169">
        <v>548</v>
      </c>
      <c r="D52" s="77" t="s">
        <v>14</v>
      </c>
      <c r="E52" s="77" t="s">
        <v>15</v>
      </c>
      <c r="F52" s="300" t="s">
        <v>282</v>
      </c>
      <c r="G52" s="301"/>
      <c r="H52" s="302"/>
      <c r="I52" s="77" t="s">
        <v>94</v>
      </c>
      <c r="J52" s="79">
        <f aca="true" t="shared" si="3" ref="J52:K54">SUM(J53)</f>
        <v>235.29999999999998</v>
      </c>
      <c r="K52" s="79">
        <f t="shared" si="3"/>
        <v>247.1</v>
      </c>
    </row>
    <row r="53" spans="1:11" ht="27" customHeight="1">
      <c r="A53" s="100" t="s">
        <v>30</v>
      </c>
      <c r="B53" s="171">
        <v>548</v>
      </c>
      <c r="C53" s="169">
        <v>548</v>
      </c>
      <c r="D53" s="80" t="s">
        <v>14</v>
      </c>
      <c r="E53" s="80" t="s">
        <v>17</v>
      </c>
      <c r="F53" s="300" t="s">
        <v>282</v>
      </c>
      <c r="G53" s="301"/>
      <c r="H53" s="302"/>
      <c r="I53" s="80" t="s">
        <v>94</v>
      </c>
      <c r="J53" s="142">
        <f t="shared" si="3"/>
        <v>235.29999999999998</v>
      </c>
      <c r="K53" s="142">
        <f t="shared" si="3"/>
        <v>247.1</v>
      </c>
    </row>
    <row r="54" spans="1:11" ht="51.75" customHeight="1">
      <c r="A54" s="200" t="s">
        <v>445</v>
      </c>
      <c r="B54" s="169">
        <v>548</v>
      </c>
      <c r="C54" s="169">
        <v>548</v>
      </c>
      <c r="D54" s="82" t="s">
        <v>14</v>
      </c>
      <c r="E54" s="82" t="s">
        <v>17</v>
      </c>
      <c r="F54" s="300" t="s">
        <v>396</v>
      </c>
      <c r="G54" s="301"/>
      <c r="H54" s="302"/>
      <c r="I54" s="82" t="s">
        <v>94</v>
      </c>
      <c r="J54" s="143">
        <f t="shared" si="3"/>
        <v>235.29999999999998</v>
      </c>
      <c r="K54" s="143">
        <f t="shared" si="3"/>
        <v>247.1</v>
      </c>
    </row>
    <row r="55" spans="1:11" ht="38.25">
      <c r="A55" s="99" t="s">
        <v>446</v>
      </c>
      <c r="B55" s="169">
        <v>548</v>
      </c>
      <c r="C55" s="169">
        <v>548</v>
      </c>
      <c r="D55" s="82" t="s">
        <v>14</v>
      </c>
      <c r="E55" s="82" t="s">
        <v>17</v>
      </c>
      <c r="F55" s="300" t="s">
        <v>397</v>
      </c>
      <c r="G55" s="301"/>
      <c r="H55" s="302"/>
      <c r="I55" s="82" t="s">
        <v>94</v>
      </c>
      <c r="J55" s="143">
        <f>J56</f>
        <v>235.29999999999998</v>
      </c>
      <c r="K55" s="143">
        <f>K56</f>
        <v>247.1</v>
      </c>
    </row>
    <row r="56" spans="1:11" ht="38.25" customHeight="1">
      <c r="A56" s="99" t="s">
        <v>136</v>
      </c>
      <c r="B56" s="169">
        <v>548</v>
      </c>
      <c r="C56" s="169">
        <v>548</v>
      </c>
      <c r="D56" s="82" t="s">
        <v>14</v>
      </c>
      <c r="E56" s="82" t="s">
        <v>17</v>
      </c>
      <c r="F56" s="300" t="s">
        <v>398</v>
      </c>
      <c r="G56" s="301"/>
      <c r="H56" s="302"/>
      <c r="I56" s="82" t="s">
        <v>94</v>
      </c>
      <c r="J56" s="143">
        <f>J57</f>
        <v>235.29999999999998</v>
      </c>
      <c r="K56" s="143">
        <f>K57</f>
        <v>247.1</v>
      </c>
    </row>
    <row r="57" spans="1:11" ht="51" customHeight="1">
      <c r="A57" s="99" t="s">
        <v>447</v>
      </c>
      <c r="B57" s="169">
        <v>548</v>
      </c>
      <c r="C57" s="169">
        <v>548</v>
      </c>
      <c r="D57" s="82" t="s">
        <v>14</v>
      </c>
      <c r="E57" s="82" t="s">
        <v>17</v>
      </c>
      <c r="F57" s="300" t="s">
        <v>399</v>
      </c>
      <c r="G57" s="301"/>
      <c r="H57" s="302"/>
      <c r="I57" s="82" t="s">
        <v>94</v>
      </c>
      <c r="J57" s="143">
        <f>J58+J59</f>
        <v>235.29999999999998</v>
      </c>
      <c r="K57" s="143">
        <f>K58+K59</f>
        <v>247.1</v>
      </c>
    </row>
    <row r="58" spans="1:11" ht="26.25" customHeight="1">
      <c r="A58" s="99" t="s">
        <v>96</v>
      </c>
      <c r="B58" s="169">
        <v>548</v>
      </c>
      <c r="C58" s="169">
        <v>548</v>
      </c>
      <c r="D58" s="82" t="s">
        <v>14</v>
      </c>
      <c r="E58" s="82" t="s">
        <v>17</v>
      </c>
      <c r="F58" s="300" t="s">
        <v>399</v>
      </c>
      <c r="G58" s="301"/>
      <c r="H58" s="302"/>
      <c r="I58" s="82" t="s">
        <v>95</v>
      </c>
      <c r="J58" s="143">
        <v>218.7</v>
      </c>
      <c r="K58" s="143">
        <v>230.5</v>
      </c>
    </row>
    <row r="59" spans="1:11" ht="47.25" customHeight="1">
      <c r="A59" s="70" t="s">
        <v>448</v>
      </c>
      <c r="B59" s="169">
        <v>548</v>
      </c>
      <c r="C59" s="169">
        <v>548</v>
      </c>
      <c r="D59" s="82" t="s">
        <v>14</v>
      </c>
      <c r="E59" s="82" t="s">
        <v>17</v>
      </c>
      <c r="F59" s="300" t="s">
        <v>282</v>
      </c>
      <c r="G59" s="301"/>
      <c r="H59" s="302"/>
      <c r="I59" s="82" t="s">
        <v>98</v>
      </c>
      <c r="J59" s="143">
        <v>16.6</v>
      </c>
      <c r="K59" s="143">
        <v>16.6</v>
      </c>
    </row>
    <row r="60" spans="1:11" ht="28.5" customHeight="1">
      <c r="A60" s="72" t="s">
        <v>55</v>
      </c>
      <c r="B60" s="169">
        <v>548</v>
      </c>
      <c r="C60" s="169">
        <v>548</v>
      </c>
      <c r="D60" s="88" t="s">
        <v>17</v>
      </c>
      <c r="E60" s="88" t="s">
        <v>15</v>
      </c>
      <c r="F60" s="305" t="s">
        <v>283</v>
      </c>
      <c r="G60" s="306"/>
      <c r="H60" s="307"/>
      <c r="I60" s="88" t="s">
        <v>94</v>
      </c>
      <c r="J60" s="147">
        <f aca="true" t="shared" si="4" ref="J60:K64">J61</f>
        <v>800</v>
      </c>
      <c r="K60" s="147">
        <f t="shared" si="4"/>
        <v>700</v>
      </c>
    </row>
    <row r="61" spans="1:11" ht="19.5" customHeight="1">
      <c r="A61" s="93" t="s">
        <v>54</v>
      </c>
      <c r="B61" s="169">
        <v>548</v>
      </c>
      <c r="C61" s="169">
        <v>548</v>
      </c>
      <c r="D61" s="86" t="s">
        <v>17</v>
      </c>
      <c r="E61" s="86" t="s">
        <v>53</v>
      </c>
      <c r="F61" s="300" t="s">
        <v>282</v>
      </c>
      <c r="G61" s="301"/>
      <c r="H61" s="302"/>
      <c r="I61" s="86" t="s">
        <v>94</v>
      </c>
      <c r="J61" s="146">
        <f t="shared" si="4"/>
        <v>800</v>
      </c>
      <c r="K61" s="146">
        <f t="shared" si="4"/>
        <v>700</v>
      </c>
    </row>
    <row r="62" spans="1:11" ht="51.75" customHeight="1">
      <c r="A62" s="163" t="s">
        <v>389</v>
      </c>
      <c r="B62" s="169">
        <v>548</v>
      </c>
      <c r="C62" s="169">
        <v>548</v>
      </c>
      <c r="D62" s="82" t="s">
        <v>17</v>
      </c>
      <c r="E62" s="82" t="s">
        <v>53</v>
      </c>
      <c r="F62" s="300" t="s">
        <v>400</v>
      </c>
      <c r="G62" s="301"/>
      <c r="H62" s="302"/>
      <c r="I62" s="82" t="s">
        <v>94</v>
      </c>
      <c r="J62" s="143">
        <f>J64</f>
        <v>800</v>
      </c>
      <c r="K62" s="143">
        <f>K64</f>
        <v>700</v>
      </c>
    </row>
    <row r="63" spans="1:11" ht="30.75" customHeight="1">
      <c r="A63" s="69" t="s">
        <v>142</v>
      </c>
      <c r="B63" s="169">
        <v>548</v>
      </c>
      <c r="C63" s="169">
        <v>548</v>
      </c>
      <c r="D63" s="82" t="s">
        <v>17</v>
      </c>
      <c r="E63" s="82" t="s">
        <v>53</v>
      </c>
      <c r="F63" s="300" t="s">
        <v>401</v>
      </c>
      <c r="G63" s="301"/>
      <c r="H63" s="302"/>
      <c r="I63" s="82" t="s">
        <v>94</v>
      </c>
      <c r="J63" s="143">
        <f t="shared" si="4"/>
        <v>800</v>
      </c>
      <c r="K63" s="143">
        <f t="shared" si="4"/>
        <v>700</v>
      </c>
    </row>
    <row r="64" spans="1:11" ht="32.25" customHeight="1">
      <c r="A64" s="69" t="s">
        <v>276</v>
      </c>
      <c r="B64" s="169">
        <v>548</v>
      </c>
      <c r="C64" s="169">
        <v>548</v>
      </c>
      <c r="D64" s="82" t="s">
        <v>17</v>
      </c>
      <c r="E64" s="82" t="s">
        <v>53</v>
      </c>
      <c r="F64" s="300" t="s">
        <v>402</v>
      </c>
      <c r="G64" s="301"/>
      <c r="H64" s="302"/>
      <c r="I64" s="82" t="s">
        <v>94</v>
      </c>
      <c r="J64" s="143">
        <f t="shared" si="4"/>
        <v>800</v>
      </c>
      <c r="K64" s="143">
        <f t="shared" si="4"/>
        <v>700</v>
      </c>
    </row>
    <row r="65" spans="1:11" ht="38.25" customHeight="1">
      <c r="A65" s="69" t="s">
        <v>99</v>
      </c>
      <c r="B65" s="169">
        <v>548</v>
      </c>
      <c r="C65" s="169">
        <v>548</v>
      </c>
      <c r="D65" s="82" t="s">
        <v>17</v>
      </c>
      <c r="E65" s="82" t="s">
        <v>53</v>
      </c>
      <c r="F65" s="300" t="s">
        <v>402</v>
      </c>
      <c r="G65" s="301"/>
      <c r="H65" s="302"/>
      <c r="I65" s="82" t="s">
        <v>98</v>
      </c>
      <c r="J65" s="143">
        <v>800</v>
      </c>
      <c r="K65" s="143">
        <v>700</v>
      </c>
    </row>
    <row r="66" spans="1:11" ht="25.5" customHeight="1">
      <c r="A66" s="66" t="s">
        <v>41</v>
      </c>
      <c r="B66" s="169">
        <v>548</v>
      </c>
      <c r="C66" s="169">
        <v>548</v>
      </c>
      <c r="D66" s="77" t="s">
        <v>22</v>
      </c>
      <c r="E66" s="77" t="s">
        <v>15</v>
      </c>
      <c r="F66" s="305" t="s">
        <v>292</v>
      </c>
      <c r="G66" s="323"/>
      <c r="H66" s="324"/>
      <c r="I66" s="77" t="s">
        <v>94</v>
      </c>
      <c r="J66" s="79">
        <f>J67+J77</f>
        <v>1738.6000000000001</v>
      </c>
      <c r="K66" s="79">
        <f>K67+K77</f>
        <v>1812.8</v>
      </c>
    </row>
    <row r="67" spans="1:11" ht="17.25" customHeight="1">
      <c r="A67" s="68" t="s">
        <v>75</v>
      </c>
      <c r="B67" s="169">
        <v>548</v>
      </c>
      <c r="C67" s="169">
        <v>548</v>
      </c>
      <c r="D67" s="80" t="s">
        <v>22</v>
      </c>
      <c r="E67" s="80" t="s">
        <v>25</v>
      </c>
      <c r="F67" s="305" t="s">
        <v>292</v>
      </c>
      <c r="G67" s="323"/>
      <c r="H67" s="324"/>
      <c r="I67" s="80" t="s">
        <v>94</v>
      </c>
      <c r="J67" s="142">
        <f>J69+J73</f>
        <v>1721.6000000000001</v>
      </c>
      <c r="K67" s="142">
        <f>K69+K73</f>
        <v>1795.8</v>
      </c>
    </row>
    <row r="68" spans="1:11" ht="48.75" customHeight="1">
      <c r="A68" s="199" t="s">
        <v>443</v>
      </c>
      <c r="B68" s="169">
        <v>548</v>
      </c>
      <c r="C68" s="169">
        <v>548</v>
      </c>
      <c r="D68" s="80" t="s">
        <v>22</v>
      </c>
      <c r="E68" s="80" t="s">
        <v>25</v>
      </c>
      <c r="F68" s="305" t="s">
        <v>292</v>
      </c>
      <c r="G68" s="323"/>
      <c r="H68" s="324"/>
      <c r="I68" s="80" t="s">
        <v>94</v>
      </c>
      <c r="J68" s="142">
        <v>1324.2</v>
      </c>
      <c r="K68" s="142">
        <v>1324.2</v>
      </c>
    </row>
    <row r="69" spans="1:11" ht="51.75" customHeight="1">
      <c r="A69" s="69" t="s">
        <v>143</v>
      </c>
      <c r="B69" s="169">
        <v>548</v>
      </c>
      <c r="C69" s="169">
        <v>548</v>
      </c>
      <c r="D69" s="82" t="s">
        <v>22</v>
      </c>
      <c r="E69" s="82" t="s">
        <v>25</v>
      </c>
      <c r="F69" s="305" t="s">
        <v>293</v>
      </c>
      <c r="G69" s="323"/>
      <c r="H69" s="324"/>
      <c r="I69" s="82" t="s">
        <v>94</v>
      </c>
      <c r="J69" s="143">
        <f>J70</f>
        <v>337.2</v>
      </c>
      <c r="K69" s="143">
        <f>K70</f>
        <v>351.2</v>
      </c>
    </row>
    <row r="70" spans="1:11" ht="30.75" customHeight="1">
      <c r="A70" s="69" t="s">
        <v>142</v>
      </c>
      <c r="B70" s="169">
        <v>548</v>
      </c>
      <c r="C70" s="169">
        <v>548</v>
      </c>
      <c r="D70" s="82" t="s">
        <v>22</v>
      </c>
      <c r="E70" s="82" t="s">
        <v>25</v>
      </c>
      <c r="F70" s="305" t="s">
        <v>294</v>
      </c>
      <c r="G70" s="323"/>
      <c r="H70" s="324"/>
      <c r="I70" s="82" t="s">
        <v>94</v>
      </c>
      <c r="J70" s="143">
        <v>337.2</v>
      </c>
      <c r="K70" s="143">
        <v>351.2</v>
      </c>
    </row>
    <row r="71" spans="1:11" ht="25.5" customHeight="1">
      <c r="A71" s="69" t="s">
        <v>103</v>
      </c>
      <c r="B71" s="169">
        <v>548</v>
      </c>
      <c r="C71" s="169">
        <v>548</v>
      </c>
      <c r="D71" s="82" t="s">
        <v>22</v>
      </c>
      <c r="E71" s="82" t="s">
        <v>25</v>
      </c>
      <c r="F71" s="305" t="s">
        <v>295</v>
      </c>
      <c r="G71" s="308"/>
      <c r="H71" s="309"/>
      <c r="I71" s="82" t="s">
        <v>94</v>
      </c>
      <c r="J71" s="143">
        <f>J72</f>
        <v>337.2</v>
      </c>
      <c r="K71" s="143">
        <f>K72</f>
        <v>351.2</v>
      </c>
    </row>
    <row r="72" spans="1:11" ht="27" customHeight="1">
      <c r="A72" s="69" t="s">
        <v>99</v>
      </c>
      <c r="B72" s="169">
        <v>548</v>
      </c>
      <c r="C72" s="169">
        <v>548</v>
      </c>
      <c r="D72" s="82" t="s">
        <v>22</v>
      </c>
      <c r="E72" s="82" t="s">
        <v>25</v>
      </c>
      <c r="F72" s="305" t="s">
        <v>296</v>
      </c>
      <c r="G72" s="308"/>
      <c r="H72" s="309"/>
      <c r="I72" s="82" t="s">
        <v>98</v>
      </c>
      <c r="J72" s="143">
        <v>337.2</v>
      </c>
      <c r="K72" s="143">
        <v>351.2</v>
      </c>
    </row>
    <row r="73" spans="1:11" ht="25.5" customHeight="1">
      <c r="A73" s="69" t="s">
        <v>146</v>
      </c>
      <c r="B73" s="169">
        <v>548</v>
      </c>
      <c r="C73" s="169">
        <v>548</v>
      </c>
      <c r="D73" s="82" t="s">
        <v>22</v>
      </c>
      <c r="E73" s="82" t="s">
        <v>25</v>
      </c>
      <c r="F73" s="305" t="s">
        <v>296</v>
      </c>
      <c r="G73" s="308"/>
      <c r="H73" s="309"/>
      <c r="I73" s="82" t="s">
        <v>94</v>
      </c>
      <c r="J73" s="143">
        <f>J74</f>
        <v>1384.4</v>
      </c>
      <c r="K73" s="143">
        <f>K74</f>
        <v>1444.6</v>
      </c>
    </row>
    <row r="74" spans="1:11" ht="25.5" customHeight="1">
      <c r="A74" s="69" t="s">
        <v>142</v>
      </c>
      <c r="B74" s="169">
        <v>548</v>
      </c>
      <c r="C74" s="169">
        <v>548</v>
      </c>
      <c r="D74" s="82" t="s">
        <v>22</v>
      </c>
      <c r="E74" s="82" t="s">
        <v>25</v>
      </c>
      <c r="F74" s="305" t="s">
        <v>405</v>
      </c>
      <c r="G74" s="308"/>
      <c r="H74" s="309"/>
      <c r="I74" s="82" t="s">
        <v>94</v>
      </c>
      <c r="J74" s="143">
        <f>SUM(J76)</f>
        <v>1384.4</v>
      </c>
      <c r="K74" s="143">
        <f>SUM(K76)</f>
        <v>1444.6</v>
      </c>
    </row>
    <row r="75" spans="1:11" ht="24.75" customHeight="1">
      <c r="A75" s="69" t="s">
        <v>147</v>
      </c>
      <c r="B75" s="169">
        <v>548</v>
      </c>
      <c r="C75" s="169">
        <v>548</v>
      </c>
      <c r="D75" s="82" t="s">
        <v>22</v>
      </c>
      <c r="E75" s="82" t="s">
        <v>25</v>
      </c>
      <c r="F75" s="305" t="s">
        <v>404</v>
      </c>
      <c r="G75" s="308"/>
      <c r="H75" s="309"/>
      <c r="I75" s="82" t="s">
        <v>94</v>
      </c>
      <c r="J75" s="143">
        <f>J76</f>
        <v>1384.4</v>
      </c>
      <c r="K75" s="143">
        <f>K76</f>
        <v>1444.6</v>
      </c>
    </row>
    <row r="76" spans="1:11" ht="12.75" customHeight="1">
      <c r="A76" s="69" t="s">
        <v>99</v>
      </c>
      <c r="B76" s="169">
        <v>548</v>
      </c>
      <c r="C76" s="169">
        <v>548</v>
      </c>
      <c r="D76" s="82" t="s">
        <v>22</v>
      </c>
      <c r="E76" s="82" t="s">
        <v>25</v>
      </c>
      <c r="F76" s="305" t="s">
        <v>403</v>
      </c>
      <c r="G76" s="323"/>
      <c r="H76" s="324"/>
      <c r="I76" s="82" t="s">
        <v>98</v>
      </c>
      <c r="J76" s="143">
        <v>1384.4</v>
      </c>
      <c r="K76" s="143">
        <v>1444.6</v>
      </c>
    </row>
    <row r="77" spans="1:11" ht="26.25" customHeight="1">
      <c r="A77" s="68" t="s">
        <v>63</v>
      </c>
      <c r="B77" s="169">
        <v>548</v>
      </c>
      <c r="C77" s="169">
        <v>548</v>
      </c>
      <c r="D77" s="80" t="s">
        <v>22</v>
      </c>
      <c r="E77" s="80" t="s">
        <v>26</v>
      </c>
      <c r="F77" s="305" t="s">
        <v>282</v>
      </c>
      <c r="G77" s="306"/>
      <c r="H77" s="307"/>
      <c r="I77" s="80" t="s">
        <v>94</v>
      </c>
      <c r="J77" s="142">
        <f aca="true" t="shared" si="5" ref="J77:K80">J78</f>
        <v>17</v>
      </c>
      <c r="K77" s="142">
        <f t="shared" si="5"/>
        <v>17</v>
      </c>
    </row>
    <row r="78" spans="1:11" ht="27" customHeight="1">
      <c r="A78" s="69" t="s">
        <v>134</v>
      </c>
      <c r="B78" s="169">
        <v>548</v>
      </c>
      <c r="C78" s="169">
        <v>548</v>
      </c>
      <c r="D78" s="84" t="s">
        <v>22</v>
      </c>
      <c r="E78" s="84" t="s">
        <v>26</v>
      </c>
      <c r="F78" s="305" t="s">
        <v>283</v>
      </c>
      <c r="G78" s="306"/>
      <c r="H78" s="307"/>
      <c r="I78" s="84" t="s">
        <v>94</v>
      </c>
      <c r="J78" s="145">
        <f t="shared" si="5"/>
        <v>17</v>
      </c>
      <c r="K78" s="145">
        <f t="shared" si="5"/>
        <v>17</v>
      </c>
    </row>
    <row r="79" spans="1:11" ht="14.25" customHeight="1">
      <c r="A79" s="69" t="s">
        <v>37</v>
      </c>
      <c r="B79" s="169">
        <v>548</v>
      </c>
      <c r="C79" s="169">
        <v>548</v>
      </c>
      <c r="D79" s="82" t="s">
        <v>22</v>
      </c>
      <c r="E79" s="82" t="s">
        <v>26</v>
      </c>
      <c r="F79" s="305" t="s">
        <v>287</v>
      </c>
      <c r="G79" s="306"/>
      <c r="H79" s="307"/>
      <c r="I79" s="82" t="s">
        <v>94</v>
      </c>
      <c r="J79" s="143">
        <f t="shared" si="5"/>
        <v>17</v>
      </c>
      <c r="K79" s="143">
        <f t="shared" si="5"/>
        <v>17</v>
      </c>
    </row>
    <row r="80" spans="1:11" ht="12.75" customHeight="1">
      <c r="A80" s="69" t="s">
        <v>149</v>
      </c>
      <c r="B80" s="169">
        <v>548</v>
      </c>
      <c r="C80" s="169">
        <v>548</v>
      </c>
      <c r="D80" s="82" t="s">
        <v>22</v>
      </c>
      <c r="E80" s="82" t="s">
        <v>26</v>
      </c>
      <c r="F80" s="305" t="s">
        <v>297</v>
      </c>
      <c r="G80" s="306"/>
      <c r="H80" s="307"/>
      <c r="I80" s="82" t="s">
        <v>94</v>
      </c>
      <c r="J80" s="143">
        <f t="shared" si="5"/>
        <v>17</v>
      </c>
      <c r="K80" s="143">
        <f t="shared" si="5"/>
        <v>17</v>
      </c>
    </row>
    <row r="81" spans="1:11" ht="16.5" customHeight="1">
      <c r="A81" s="69" t="s">
        <v>36</v>
      </c>
      <c r="B81" s="169">
        <v>548</v>
      </c>
      <c r="C81" s="169">
        <v>548</v>
      </c>
      <c r="D81" s="82" t="s">
        <v>22</v>
      </c>
      <c r="E81" s="82" t="s">
        <v>26</v>
      </c>
      <c r="F81" s="305" t="s">
        <v>297</v>
      </c>
      <c r="G81" s="306"/>
      <c r="H81" s="307"/>
      <c r="I81" s="82" t="s">
        <v>18</v>
      </c>
      <c r="J81" s="143">
        <v>17</v>
      </c>
      <c r="K81" s="143">
        <v>17</v>
      </c>
    </row>
    <row r="82" spans="1:11" ht="17.25" customHeight="1">
      <c r="A82" s="66" t="s">
        <v>31</v>
      </c>
      <c r="B82" s="169">
        <v>548</v>
      </c>
      <c r="C82" s="169">
        <v>548</v>
      </c>
      <c r="D82" s="77" t="s">
        <v>27</v>
      </c>
      <c r="E82" s="77" t="s">
        <v>15</v>
      </c>
      <c r="F82" s="305" t="s">
        <v>282</v>
      </c>
      <c r="G82" s="306"/>
      <c r="H82" s="307"/>
      <c r="I82" s="77" t="s">
        <v>94</v>
      </c>
      <c r="J82" s="79">
        <f>J83+J88</f>
        <v>845</v>
      </c>
      <c r="K82" s="79">
        <f>K83+K88</f>
        <v>672.2</v>
      </c>
    </row>
    <row r="83" spans="1:11" ht="18.75" customHeight="1">
      <c r="A83" s="71" t="s">
        <v>39</v>
      </c>
      <c r="B83" s="169">
        <v>548</v>
      </c>
      <c r="C83" s="169">
        <v>548</v>
      </c>
      <c r="D83" s="86" t="s">
        <v>27</v>
      </c>
      <c r="E83" s="86" t="s">
        <v>14</v>
      </c>
      <c r="F83" s="305" t="s">
        <v>282</v>
      </c>
      <c r="G83" s="306"/>
      <c r="H83" s="307"/>
      <c r="I83" s="86" t="s">
        <v>94</v>
      </c>
      <c r="J83" s="146">
        <f aca="true" t="shared" si="6" ref="J83:K86">J84</f>
        <v>220</v>
      </c>
      <c r="K83" s="146">
        <f t="shared" si="6"/>
        <v>120</v>
      </c>
    </row>
    <row r="84" spans="1:11" ht="30" customHeight="1">
      <c r="A84" s="73" t="s">
        <v>134</v>
      </c>
      <c r="B84" s="169">
        <v>548</v>
      </c>
      <c r="C84" s="168">
        <v>548</v>
      </c>
      <c r="D84" s="84" t="s">
        <v>27</v>
      </c>
      <c r="E84" s="84" t="s">
        <v>14</v>
      </c>
      <c r="F84" s="305" t="s">
        <v>283</v>
      </c>
      <c r="G84" s="306"/>
      <c r="H84" s="307"/>
      <c r="I84" s="84" t="s">
        <v>94</v>
      </c>
      <c r="J84" s="145">
        <f t="shared" si="6"/>
        <v>220</v>
      </c>
      <c r="K84" s="145">
        <f t="shared" si="6"/>
        <v>120</v>
      </c>
    </row>
    <row r="85" spans="1:11" ht="26.25" customHeight="1">
      <c r="A85" s="73" t="s">
        <v>142</v>
      </c>
      <c r="B85" s="169">
        <v>548</v>
      </c>
      <c r="C85" s="169">
        <v>548</v>
      </c>
      <c r="D85" s="84" t="s">
        <v>27</v>
      </c>
      <c r="E85" s="84" t="s">
        <v>14</v>
      </c>
      <c r="F85" s="305" t="s">
        <v>291</v>
      </c>
      <c r="G85" s="306"/>
      <c r="H85" s="307"/>
      <c r="I85" s="84" t="s">
        <v>94</v>
      </c>
      <c r="J85" s="145">
        <f t="shared" si="6"/>
        <v>220</v>
      </c>
      <c r="K85" s="145">
        <f t="shared" si="6"/>
        <v>120</v>
      </c>
    </row>
    <row r="86" spans="1:11" ht="30" customHeight="1">
      <c r="A86" s="73" t="s">
        <v>449</v>
      </c>
      <c r="B86" s="169">
        <v>548</v>
      </c>
      <c r="C86" s="169">
        <v>548</v>
      </c>
      <c r="D86" s="84" t="s">
        <v>27</v>
      </c>
      <c r="E86" s="84" t="s">
        <v>14</v>
      </c>
      <c r="F86" s="305" t="s">
        <v>298</v>
      </c>
      <c r="G86" s="306"/>
      <c r="H86" s="307"/>
      <c r="I86" s="84" t="s">
        <v>94</v>
      </c>
      <c r="J86" s="145">
        <f t="shared" si="6"/>
        <v>220</v>
      </c>
      <c r="K86" s="145">
        <f t="shared" si="6"/>
        <v>120</v>
      </c>
    </row>
    <row r="87" spans="1:11" ht="25.5" customHeight="1">
      <c r="A87" s="69" t="s">
        <v>99</v>
      </c>
      <c r="B87" s="169">
        <v>548</v>
      </c>
      <c r="C87" s="172" t="s">
        <v>281</v>
      </c>
      <c r="D87" s="84" t="s">
        <v>27</v>
      </c>
      <c r="E87" s="84" t="s">
        <v>14</v>
      </c>
      <c r="F87" s="305" t="s">
        <v>298</v>
      </c>
      <c r="G87" s="306"/>
      <c r="H87" s="307"/>
      <c r="I87" s="84" t="s">
        <v>98</v>
      </c>
      <c r="J87" s="145">
        <v>220</v>
      </c>
      <c r="K87" s="145">
        <v>120</v>
      </c>
    </row>
    <row r="88" spans="1:11" ht="25.5" customHeight="1">
      <c r="A88" s="68" t="s">
        <v>32</v>
      </c>
      <c r="B88" s="169">
        <v>548</v>
      </c>
      <c r="C88" s="172" t="s">
        <v>281</v>
      </c>
      <c r="D88" s="80" t="s">
        <v>27</v>
      </c>
      <c r="E88" s="80" t="s">
        <v>17</v>
      </c>
      <c r="F88" s="305" t="s">
        <v>282</v>
      </c>
      <c r="G88" s="306"/>
      <c r="H88" s="307"/>
      <c r="I88" s="80" t="s">
        <v>94</v>
      </c>
      <c r="J88" s="143">
        <f aca="true" t="shared" si="7" ref="J88:K90">J89</f>
        <v>625</v>
      </c>
      <c r="K88" s="143">
        <f t="shared" si="7"/>
        <v>552.2</v>
      </c>
    </row>
    <row r="89" spans="1:11" ht="25.5" customHeight="1">
      <c r="A89" s="69" t="s">
        <v>386</v>
      </c>
      <c r="B89" s="168">
        <v>548</v>
      </c>
      <c r="C89" s="169">
        <v>548</v>
      </c>
      <c r="D89" s="82" t="s">
        <v>27</v>
      </c>
      <c r="E89" s="82" t="s">
        <v>17</v>
      </c>
      <c r="F89" s="305" t="s">
        <v>299</v>
      </c>
      <c r="G89" s="306"/>
      <c r="H89" s="307"/>
      <c r="I89" s="82" t="s">
        <v>94</v>
      </c>
      <c r="J89" s="143">
        <f t="shared" si="7"/>
        <v>625</v>
      </c>
      <c r="K89" s="143">
        <f t="shared" si="7"/>
        <v>552.2</v>
      </c>
    </row>
    <row r="90" spans="1:11" ht="25.5" customHeight="1">
      <c r="A90" s="69" t="s">
        <v>142</v>
      </c>
      <c r="B90" s="169">
        <v>548</v>
      </c>
      <c r="C90" s="169">
        <v>548</v>
      </c>
      <c r="D90" s="82" t="s">
        <v>27</v>
      </c>
      <c r="E90" s="82" t="s">
        <v>17</v>
      </c>
      <c r="F90" s="305" t="s">
        <v>300</v>
      </c>
      <c r="G90" s="306"/>
      <c r="H90" s="307"/>
      <c r="I90" s="82" t="s">
        <v>94</v>
      </c>
      <c r="J90" s="143">
        <f t="shared" si="7"/>
        <v>625</v>
      </c>
      <c r="K90" s="143">
        <f t="shared" si="7"/>
        <v>552.2</v>
      </c>
    </row>
    <row r="91" spans="1:11" ht="25.5" customHeight="1">
      <c r="A91" s="69" t="s">
        <v>151</v>
      </c>
      <c r="B91" s="169">
        <v>548</v>
      </c>
      <c r="C91" s="169">
        <v>548</v>
      </c>
      <c r="D91" s="82" t="s">
        <v>27</v>
      </c>
      <c r="E91" s="82" t="s">
        <v>17</v>
      </c>
      <c r="F91" s="305" t="s">
        <v>301</v>
      </c>
      <c r="G91" s="306"/>
      <c r="H91" s="307"/>
      <c r="I91" s="82" t="s">
        <v>94</v>
      </c>
      <c r="J91" s="143">
        <f>J92+J94</f>
        <v>625</v>
      </c>
      <c r="K91" s="143">
        <f>K92+K94</f>
        <v>552.2</v>
      </c>
    </row>
    <row r="92" spans="1:11" ht="21.75" customHeight="1">
      <c r="A92" s="69" t="s">
        <v>33</v>
      </c>
      <c r="B92" s="172" t="s">
        <v>281</v>
      </c>
      <c r="C92" s="169">
        <v>548</v>
      </c>
      <c r="D92" s="82" t="s">
        <v>27</v>
      </c>
      <c r="E92" s="82" t="s">
        <v>17</v>
      </c>
      <c r="F92" s="305" t="s">
        <v>302</v>
      </c>
      <c r="G92" s="306"/>
      <c r="H92" s="307"/>
      <c r="I92" s="82" t="s">
        <v>94</v>
      </c>
      <c r="J92" s="143">
        <v>300</v>
      </c>
      <c r="K92" s="143">
        <v>300</v>
      </c>
    </row>
    <row r="93" spans="1:11" ht="27" customHeight="1">
      <c r="A93" s="69" t="s">
        <v>99</v>
      </c>
      <c r="B93" s="172" t="s">
        <v>281</v>
      </c>
      <c r="C93" s="169">
        <v>548</v>
      </c>
      <c r="D93" s="82" t="s">
        <v>27</v>
      </c>
      <c r="E93" s="82" t="s">
        <v>17</v>
      </c>
      <c r="F93" s="305" t="s">
        <v>302</v>
      </c>
      <c r="G93" s="306"/>
      <c r="H93" s="307"/>
      <c r="I93" s="82" t="s">
        <v>98</v>
      </c>
      <c r="J93" s="143">
        <v>300</v>
      </c>
      <c r="K93" s="143">
        <v>300</v>
      </c>
    </row>
    <row r="94" spans="1:11" ht="18" customHeight="1">
      <c r="A94" s="69" t="s">
        <v>154</v>
      </c>
      <c r="B94" s="169">
        <v>548</v>
      </c>
      <c r="C94" s="169">
        <v>548</v>
      </c>
      <c r="D94" s="82" t="s">
        <v>27</v>
      </c>
      <c r="E94" s="82" t="s">
        <v>17</v>
      </c>
      <c r="F94" s="305" t="s">
        <v>303</v>
      </c>
      <c r="G94" s="306"/>
      <c r="H94" s="307"/>
      <c r="I94" s="82" t="s">
        <v>94</v>
      </c>
      <c r="J94" s="143">
        <f>J95</f>
        <v>325</v>
      </c>
      <c r="K94" s="143">
        <f>K95</f>
        <v>252.2</v>
      </c>
    </row>
    <row r="95" spans="1:11" ht="14.25" customHeight="1">
      <c r="A95" s="69" t="s">
        <v>99</v>
      </c>
      <c r="B95" s="169">
        <v>548</v>
      </c>
      <c r="C95" s="169">
        <v>548</v>
      </c>
      <c r="D95" s="82" t="s">
        <v>27</v>
      </c>
      <c r="E95" s="82" t="s">
        <v>17</v>
      </c>
      <c r="F95" s="305" t="s">
        <v>304</v>
      </c>
      <c r="G95" s="306"/>
      <c r="H95" s="307"/>
      <c r="I95" s="82" t="s">
        <v>98</v>
      </c>
      <c r="J95" s="143">
        <v>325</v>
      </c>
      <c r="K95" s="143">
        <v>252.2</v>
      </c>
    </row>
    <row r="96" spans="1:11" ht="40.5" customHeight="1">
      <c r="A96" s="66" t="s">
        <v>156</v>
      </c>
      <c r="B96" s="169">
        <v>548</v>
      </c>
      <c r="C96" s="169">
        <v>548</v>
      </c>
      <c r="D96" s="77" t="s">
        <v>34</v>
      </c>
      <c r="E96" s="77" t="s">
        <v>15</v>
      </c>
      <c r="F96" s="305" t="s">
        <v>304</v>
      </c>
      <c r="G96" s="306"/>
      <c r="H96" s="307"/>
      <c r="I96" s="77" t="s">
        <v>94</v>
      </c>
      <c r="J96" s="79">
        <f>SUM(J97)</f>
        <v>2000</v>
      </c>
      <c r="K96" s="79">
        <f>SUM(K97)</f>
        <v>2000</v>
      </c>
    </row>
    <row r="97" spans="1:11" ht="24.75" customHeight="1">
      <c r="A97" s="71" t="s">
        <v>35</v>
      </c>
      <c r="B97" s="169">
        <v>548</v>
      </c>
      <c r="C97" s="169">
        <v>548</v>
      </c>
      <c r="D97" s="86" t="s">
        <v>34</v>
      </c>
      <c r="E97" s="86" t="s">
        <v>12</v>
      </c>
      <c r="F97" s="305" t="s">
        <v>282</v>
      </c>
      <c r="G97" s="306"/>
      <c r="H97" s="307"/>
      <c r="I97" s="86" t="s">
        <v>94</v>
      </c>
      <c r="J97" s="146">
        <f aca="true" t="shared" si="8" ref="J97:K100">J98</f>
        <v>2000</v>
      </c>
      <c r="K97" s="146">
        <f t="shared" si="8"/>
        <v>2000</v>
      </c>
    </row>
    <row r="98" spans="1:11" ht="13.5" customHeight="1">
      <c r="A98" s="69" t="s">
        <v>387</v>
      </c>
      <c r="B98" s="169">
        <v>548</v>
      </c>
      <c r="C98" s="169">
        <v>548</v>
      </c>
      <c r="D98" s="82" t="s">
        <v>34</v>
      </c>
      <c r="E98" s="82" t="s">
        <v>12</v>
      </c>
      <c r="F98" s="305" t="s">
        <v>305</v>
      </c>
      <c r="G98" s="306"/>
      <c r="H98" s="307"/>
      <c r="I98" s="82" t="s">
        <v>94</v>
      </c>
      <c r="J98" s="143">
        <f t="shared" si="8"/>
        <v>2000</v>
      </c>
      <c r="K98" s="143">
        <f t="shared" si="8"/>
        <v>2000</v>
      </c>
    </row>
    <row r="99" spans="1:11" ht="30.75" customHeight="1">
      <c r="A99" s="69" t="s">
        <v>236</v>
      </c>
      <c r="B99" s="169">
        <v>548</v>
      </c>
      <c r="C99" s="169">
        <v>548</v>
      </c>
      <c r="D99" s="82" t="s">
        <v>34</v>
      </c>
      <c r="E99" s="82" t="s">
        <v>12</v>
      </c>
      <c r="F99" s="305" t="s">
        <v>306</v>
      </c>
      <c r="G99" s="306"/>
      <c r="H99" s="307"/>
      <c r="I99" s="82" t="s">
        <v>94</v>
      </c>
      <c r="J99" s="143">
        <f t="shared" si="8"/>
        <v>2000</v>
      </c>
      <c r="K99" s="143">
        <f t="shared" si="8"/>
        <v>2000</v>
      </c>
    </row>
    <row r="100" spans="1:11" ht="15.75" customHeight="1">
      <c r="A100" s="69" t="s">
        <v>157</v>
      </c>
      <c r="B100" s="169">
        <v>548</v>
      </c>
      <c r="C100" s="169">
        <v>548</v>
      </c>
      <c r="D100" s="82" t="s">
        <v>34</v>
      </c>
      <c r="E100" s="82" t="s">
        <v>12</v>
      </c>
      <c r="F100" s="305" t="s">
        <v>307</v>
      </c>
      <c r="G100" s="306"/>
      <c r="H100" s="307"/>
      <c r="I100" s="82" t="s">
        <v>94</v>
      </c>
      <c r="J100" s="143">
        <f t="shared" si="8"/>
        <v>2000</v>
      </c>
      <c r="K100" s="143">
        <f t="shared" si="8"/>
        <v>2000</v>
      </c>
    </row>
    <row r="101" spans="1:11" ht="15" customHeight="1">
      <c r="A101" s="69" t="s">
        <v>101</v>
      </c>
      <c r="B101" s="169">
        <v>548</v>
      </c>
      <c r="C101" s="169">
        <v>548</v>
      </c>
      <c r="D101" s="82" t="s">
        <v>34</v>
      </c>
      <c r="E101" s="82" t="s">
        <v>12</v>
      </c>
      <c r="F101" s="305" t="s">
        <v>307</v>
      </c>
      <c r="G101" s="306"/>
      <c r="H101" s="307"/>
      <c r="I101" s="82" t="s">
        <v>62</v>
      </c>
      <c r="J101" s="143">
        <v>2000</v>
      </c>
      <c r="K101" s="143">
        <v>2000</v>
      </c>
    </row>
    <row r="102" spans="1:11" ht="15" customHeight="1">
      <c r="A102" s="66" t="s">
        <v>67</v>
      </c>
      <c r="B102" s="169">
        <v>548</v>
      </c>
      <c r="C102" s="169">
        <v>548</v>
      </c>
      <c r="D102" s="77" t="s">
        <v>53</v>
      </c>
      <c r="E102" s="77" t="s">
        <v>15</v>
      </c>
      <c r="F102" s="310" t="s">
        <v>282</v>
      </c>
      <c r="G102" s="311"/>
      <c r="H102" s="312"/>
      <c r="I102" s="77" t="s">
        <v>94</v>
      </c>
      <c r="J102" s="79">
        <f aca="true" t="shared" si="9" ref="J102:K106">J103</f>
        <v>50</v>
      </c>
      <c r="K102" s="79">
        <f t="shared" si="9"/>
        <v>50</v>
      </c>
    </row>
    <row r="103" spans="1:11" ht="25.5" customHeight="1" hidden="1">
      <c r="A103" s="68" t="s">
        <v>68</v>
      </c>
      <c r="B103" s="169">
        <v>548</v>
      </c>
      <c r="C103" s="169">
        <v>548</v>
      </c>
      <c r="D103" s="80" t="s">
        <v>53</v>
      </c>
      <c r="E103" s="80" t="s">
        <v>17</v>
      </c>
      <c r="F103" s="310" t="s">
        <v>282</v>
      </c>
      <c r="G103" s="311"/>
      <c r="H103" s="312"/>
      <c r="I103" s="80" t="s">
        <v>94</v>
      </c>
      <c r="J103" s="146">
        <f t="shared" si="9"/>
        <v>50</v>
      </c>
      <c r="K103" s="146">
        <f t="shared" si="9"/>
        <v>50</v>
      </c>
    </row>
    <row r="104" spans="1:11" ht="15" customHeight="1" hidden="1">
      <c r="A104" s="73" t="s">
        <v>134</v>
      </c>
      <c r="B104" s="169">
        <v>548</v>
      </c>
      <c r="C104" s="169">
        <v>548</v>
      </c>
      <c r="D104" s="84" t="s">
        <v>53</v>
      </c>
      <c r="E104" s="84" t="s">
        <v>17</v>
      </c>
      <c r="F104" s="310" t="s">
        <v>283</v>
      </c>
      <c r="G104" s="311"/>
      <c r="H104" s="312"/>
      <c r="I104" s="84" t="s">
        <v>94</v>
      </c>
      <c r="J104" s="145">
        <f t="shared" si="9"/>
        <v>50</v>
      </c>
      <c r="K104" s="145">
        <f t="shared" si="9"/>
        <v>50</v>
      </c>
    </row>
    <row r="105" spans="1:11" ht="34.5" customHeight="1">
      <c r="A105" s="73" t="s">
        <v>142</v>
      </c>
      <c r="B105" s="169">
        <v>548</v>
      </c>
      <c r="C105" s="169">
        <v>548</v>
      </c>
      <c r="D105" s="84" t="s">
        <v>53</v>
      </c>
      <c r="E105" s="84" t="s">
        <v>17</v>
      </c>
      <c r="F105" s="310" t="s">
        <v>291</v>
      </c>
      <c r="G105" s="311"/>
      <c r="H105" s="312"/>
      <c r="I105" s="84" t="s">
        <v>94</v>
      </c>
      <c r="J105" s="145">
        <f t="shared" si="9"/>
        <v>50</v>
      </c>
      <c r="K105" s="145">
        <f t="shared" si="9"/>
        <v>50</v>
      </c>
    </row>
    <row r="106" spans="1:11" ht="12.75" customHeight="1">
      <c r="A106" s="73" t="s">
        <v>279</v>
      </c>
      <c r="B106" s="169">
        <v>548</v>
      </c>
      <c r="C106" s="169">
        <v>548</v>
      </c>
      <c r="D106" s="84" t="s">
        <v>53</v>
      </c>
      <c r="E106" s="84" t="s">
        <v>17</v>
      </c>
      <c r="F106" s="310" t="s">
        <v>308</v>
      </c>
      <c r="G106" s="311"/>
      <c r="H106" s="312"/>
      <c r="I106" s="84" t="s">
        <v>94</v>
      </c>
      <c r="J106" s="145">
        <f t="shared" si="9"/>
        <v>50</v>
      </c>
      <c r="K106" s="145">
        <f t="shared" si="9"/>
        <v>50</v>
      </c>
    </row>
    <row r="107" spans="1:11" ht="12.75" customHeight="1" hidden="1">
      <c r="A107" s="69" t="s">
        <v>99</v>
      </c>
      <c r="B107" s="169">
        <v>548</v>
      </c>
      <c r="C107" s="169">
        <v>548</v>
      </c>
      <c r="D107" s="82" t="s">
        <v>53</v>
      </c>
      <c r="E107" s="82" t="s">
        <v>17</v>
      </c>
      <c r="F107" s="310" t="s">
        <v>308</v>
      </c>
      <c r="G107" s="311"/>
      <c r="H107" s="312"/>
      <c r="I107" s="82" t="s">
        <v>98</v>
      </c>
      <c r="J107" s="143">
        <v>50</v>
      </c>
      <c r="K107" s="143">
        <v>50</v>
      </c>
    </row>
    <row r="108" spans="1:11" ht="51" customHeight="1" hidden="1">
      <c r="A108" s="75" t="s">
        <v>76</v>
      </c>
      <c r="B108" s="169">
        <v>548</v>
      </c>
      <c r="C108" s="169">
        <v>548</v>
      </c>
      <c r="D108" s="77" t="s">
        <v>21</v>
      </c>
      <c r="E108" s="78" t="s">
        <v>15</v>
      </c>
      <c r="F108" s="305" t="s">
        <v>282</v>
      </c>
      <c r="G108" s="306"/>
      <c r="H108" s="307"/>
      <c r="I108" s="77" t="s">
        <v>94</v>
      </c>
      <c r="J108" s="79">
        <f>J109</f>
        <v>477.2</v>
      </c>
      <c r="K108" s="79">
        <f>K109</f>
        <v>477.2</v>
      </c>
    </row>
    <row r="109" spans="1:11" ht="25.5" customHeight="1">
      <c r="A109" s="71" t="s">
        <v>80</v>
      </c>
      <c r="B109" s="169">
        <v>548</v>
      </c>
      <c r="C109" s="169">
        <v>548</v>
      </c>
      <c r="D109" s="86" t="s">
        <v>21</v>
      </c>
      <c r="E109" s="86" t="s">
        <v>14</v>
      </c>
      <c r="F109" s="305" t="s">
        <v>282</v>
      </c>
      <c r="G109" s="306"/>
      <c r="H109" s="307"/>
      <c r="I109" s="86" t="s">
        <v>94</v>
      </c>
      <c r="J109" s="146">
        <f>J110+J114</f>
        <v>477.2</v>
      </c>
      <c r="K109" s="146">
        <f>K110+K114</f>
        <v>477.2</v>
      </c>
    </row>
    <row r="110" spans="1:11" ht="42.75" customHeight="1">
      <c r="A110" s="164" t="s">
        <v>388</v>
      </c>
      <c r="B110" s="169">
        <v>548</v>
      </c>
      <c r="C110" s="169">
        <v>548</v>
      </c>
      <c r="D110" s="82" t="s">
        <v>21</v>
      </c>
      <c r="E110" s="82" t="s">
        <v>14</v>
      </c>
      <c r="F110" s="305" t="s">
        <v>309</v>
      </c>
      <c r="G110" s="306"/>
      <c r="H110" s="307"/>
      <c r="I110" s="82" t="s">
        <v>94</v>
      </c>
      <c r="J110" s="143">
        <f aca="true" t="shared" si="10" ref="J110:K112">J111</f>
        <v>177.2</v>
      </c>
      <c r="K110" s="143">
        <f t="shared" si="10"/>
        <v>177.2</v>
      </c>
    </row>
    <row r="111" spans="1:11" ht="35.25" customHeight="1">
      <c r="A111" s="165" t="s">
        <v>142</v>
      </c>
      <c r="B111" s="169">
        <v>548</v>
      </c>
      <c r="C111" s="169">
        <v>548</v>
      </c>
      <c r="D111" s="82" t="s">
        <v>21</v>
      </c>
      <c r="E111" s="82" t="s">
        <v>14</v>
      </c>
      <c r="F111" s="305" t="s">
        <v>310</v>
      </c>
      <c r="G111" s="306"/>
      <c r="H111" s="307"/>
      <c r="I111" s="82" t="s">
        <v>94</v>
      </c>
      <c r="J111" s="143">
        <f t="shared" si="10"/>
        <v>177.2</v>
      </c>
      <c r="K111" s="143">
        <f t="shared" si="10"/>
        <v>177.2</v>
      </c>
    </row>
    <row r="112" spans="1:11" ht="25.5" customHeight="1">
      <c r="A112" s="166" t="s">
        <v>280</v>
      </c>
      <c r="B112" s="169">
        <v>548</v>
      </c>
      <c r="C112" s="169">
        <v>548</v>
      </c>
      <c r="D112" s="82" t="s">
        <v>21</v>
      </c>
      <c r="E112" s="82" t="s">
        <v>14</v>
      </c>
      <c r="F112" s="305" t="s">
        <v>311</v>
      </c>
      <c r="G112" s="306"/>
      <c r="H112" s="307"/>
      <c r="I112" s="82" t="s">
        <v>94</v>
      </c>
      <c r="J112" s="143">
        <f t="shared" si="10"/>
        <v>177.2</v>
      </c>
      <c r="K112" s="143">
        <f t="shared" si="10"/>
        <v>177.2</v>
      </c>
    </row>
    <row r="113" spans="1:11" ht="39" customHeight="1" hidden="1">
      <c r="A113" s="163" t="s">
        <v>96</v>
      </c>
      <c r="B113" s="90">
        <v>549</v>
      </c>
      <c r="C113" s="169">
        <v>548</v>
      </c>
      <c r="D113" s="82" t="s">
        <v>21</v>
      </c>
      <c r="E113" s="82" t="s">
        <v>14</v>
      </c>
      <c r="F113" s="305" t="s">
        <v>311</v>
      </c>
      <c r="G113" s="306"/>
      <c r="H113" s="307"/>
      <c r="I113" s="82" t="s">
        <v>95</v>
      </c>
      <c r="J113" s="143">
        <v>177.2</v>
      </c>
      <c r="K113" s="143">
        <v>177.2</v>
      </c>
    </row>
    <row r="114" spans="1:11" ht="27.75" customHeight="1" hidden="1">
      <c r="A114" s="196" t="s">
        <v>99</v>
      </c>
      <c r="B114" s="90">
        <v>549</v>
      </c>
      <c r="C114" s="169">
        <v>548</v>
      </c>
      <c r="D114" s="82" t="s">
        <v>21</v>
      </c>
      <c r="E114" s="82" t="s">
        <v>14</v>
      </c>
      <c r="F114" s="305" t="s">
        <v>311</v>
      </c>
      <c r="G114" s="308"/>
      <c r="H114" s="309"/>
      <c r="I114" s="82" t="s">
        <v>98</v>
      </c>
      <c r="J114" s="143">
        <v>300</v>
      </c>
      <c r="K114" s="143">
        <v>300</v>
      </c>
    </row>
    <row r="115" spans="1:11" ht="25.5" customHeight="1" hidden="1">
      <c r="A115" s="75" t="s">
        <v>38</v>
      </c>
      <c r="B115" s="90">
        <v>549</v>
      </c>
      <c r="C115" s="82" t="s">
        <v>21</v>
      </c>
      <c r="D115" s="82" t="s">
        <v>14</v>
      </c>
      <c r="E115" s="129" t="s">
        <v>24</v>
      </c>
      <c r="F115" s="128" t="s">
        <v>144</v>
      </c>
      <c r="G115" s="128" t="s">
        <v>200</v>
      </c>
      <c r="H115" s="130" t="s">
        <v>201</v>
      </c>
      <c r="I115" s="82" t="s">
        <v>94</v>
      </c>
      <c r="J115" s="144">
        <f>J16+J52+J60+J66+J82+J96+J102+J108</f>
        <v>9266.800000000001</v>
      </c>
      <c r="K115" s="144">
        <f>K16+K52+K60+K66+K82+K96+K102+K108</f>
        <v>8901.8</v>
      </c>
    </row>
    <row r="116" spans="1:11" ht="30.75" customHeight="1" hidden="1">
      <c r="A116" s="99" t="s">
        <v>101</v>
      </c>
      <c r="B116" s="90">
        <v>549</v>
      </c>
      <c r="C116" s="82" t="s">
        <v>21</v>
      </c>
      <c r="D116" s="82" t="s">
        <v>14</v>
      </c>
      <c r="E116" s="129" t="s">
        <v>24</v>
      </c>
      <c r="F116" s="128" t="s">
        <v>144</v>
      </c>
      <c r="G116" s="128" t="s">
        <v>200</v>
      </c>
      <c r="H116" s="130" t="s">
        <v>201</v>
      </c>
      <c r="I116" s="82" t="s">
        <v>62</v>
      </c>
      <c r="J116" s="79" t="e">
        <f>#REF!</f>
        <v>#REF!</v>
      </c>
      <c r="K116" s="79" t="e">
        <f>#REF!</f>
        <v>#REF!</v>
      </c>
    </row>
    <row r="117" spans="1:11" ht="76.5">
      <c r="A117" s="163" t="s">
        <v>96</v>
      </c>
      <c r="B117" s="82" t="s">
        <v>21</v>
      </c>
      <c r="C117" s="82" t="s">
        <v>14</v>
      </c>
      <c r="D117" s="82" t="s">
        <v>22</v>
      </c>
      <c r="E117" s="83" t="s">
        <v>132</v>
      </c>
      <c r="F117" s="305" t="s">
        <v>311</v>
      </c>
      <c r="G117" s="306"/>
      <c r="H117" s="307"/>
      <c r="I117" s="143">
        <v>100</v>
      </c>
      <c r="J117" s="143">
        <v>177.2</v>
      </c>
      <c r="K117" s="143">
        <v>177.2</v>
      </c>
    </row>
    <row r="118" spans="1:11" ht="25.5">
      <c r="A118" s="196" t="s">
        <v>99</v>
      </c>
      <c r="B118" s="82" t="s">
        <v>21</v>
      </c>
      <c r="C118" s="82" t="s">
        <v>14</v>
      </c>
      <c r="D118" s="82" t="s">
        <v>22</v>
      </c>
      <c r="E118" s="83" t="s">
        <v>132</v>
      </c>
      <c r="F118" s="305" t="s">
        <v>311</v>
      </c>
      <c r="G118" s="306"/>
      <c r="H118" s="307"/>
      <c r="I118" s="143">
        <v>200</v>
      </c>
      <c r="J118" s="143">
        <v>300</v>
      </c>
      <c r="K118" s="143">
        <v>300</v>
      </c>
    </row>
  </sheetData>
  <sheetProtection/>
  <mergeCells count="112">
    <mergeCell ref="F107:H107"/>
    <mergeCell ref="F108:H108"/>
    <mergeCell ref="F95:H95"/>
    <mergeCell ref="F96:H96"/>
    <mergeCell ref="F97:H97"/>
    <mergeCell ref="F104:H104"/>
    <mergeCell ref="F105:H105"/>
    <mergeCell ref="F106:H106"/>
    <mergeCell ref="F102:H102"/>
    <mergeCell ref="F103:H103"/>
    <mergeCell ref="F84:H84"/>
    <mergeCell ref="F85:H85"/>
    <mergeCell ref="F92:H92"/>
    <mergeCell ref="F93:H93"/>
    <mergeCell ref="F94:H94"/>
    <mergeCell ref="F86:H86"/>
    <mergeCell ref="F87:H87"/>
    <mergeCell ref="F88:H88"/>
    <mergeCell ref="F89:H89"/>
    <mergeCell ref="F90:H90"/>
    <mergeCell ref="F80:H80"/>
    <mergeCell ref="F81:H81"/>
    <mergeCell ref="F82:H82"/>
    <mergeCell ref="F78:H78"/>
    <mergeCell ref="F79:H79"/>
    <mergeCell ref="F83:H83"/>
    <mergeCell ref="F58:H58"/>
    <mergeCell ref="F59:H59"/>
    <mergeCell ref="F60:H60"/>
    <mergeCell ref="F68:H68"/>
    <mergeCell ref="F69:H69"/>
    <mergeCell ref="F70:H70"/>
    <mergeCell ref="F61:H61"/>
    <mergeCell ref="F62:H62"/>
    <mergeCell ref="F64:H64"/>
    <mergeCell ref="F65:H65"/>
    <mergeCell ref="F46:H46"/>
    <mergeCell ref="F47:H47"/>
    <mergeCell ref="F48:H48"/>
    <mergeCell ref="F55:H55"/>
    <mergeCell ref="F56:H56"/>
    <mergeCell ref="F57:H57"/>
    <mergeCell ref="F53:H53"/>
    <mergeCell ref="F54:H54"/>
    <mergeCell ref="F49:H49"/>
    <mergeCell ref="F50:H50"/>
    <mergeCell ref="F39:H39"/>
    <mergeCell ref="F40:H40"/>
    <mergeCell ref="F41:H41"/>
    <mergeCell ref="F43:H43"/>
    <mergeCell ref="F44:H44"/>
    <mergeCell ref="F45:H45"/>
    <mergeCell ref="F42:H42"/>
    <mergeCell ref="F28:H28"/>
    <mergeCell ref="F29:H29"/>
    <mergeCell ref="F30:H30"/>
    <mergeCell ref="F37:H37"/>
    <mergeCell ref="F38:H38"/>
    <mergeCell ref="F35:H35"/>
    <mergeCell ref="F36:H36"/>
    <mergeCell ref="F34:H34"/>
    <mergeCell ref="F26:H26"/>
    <mergeCell ref="F20:H20"/>
    <mergeCell ref="F21:H21"/>
    <mergeCell ref="F22:H22"/>
    <mergeCell ref="F23:H23"/>
    <mergeCell ref="F27:H27"/>
    <mergeCell ref="E15:G15"/>
    <mergeCell ref="F16:H16"/>
    <mergeCell ref="F17:H17"/>
    <mergeCell ref="F18:H18"/>
    <mergeCell ref="F19:H19"/>
    <mergeCell ref="E14:H14"/>
    <mergeCell ref="A7:K7"/>
    <mergeCell ref="A10:A13"/>
    <mergeCell ref="B10:I11"/>
    <mergeCell ref="B12:B13"/>
    <mergeCell ref="C12:C13"/>
    <mergeCell ref="D12:D13"/>
    <mergeCell ref="E12:H13"/>
    <mergeCell ref="I12:I13"/>
    <mergeCell ref="J10:K12"/>
    <mergeCell ref="F71:H71"/>
    <mergeCell ref="F72:H72"/>
    <mergeCell ref="F73:H73"/>
    <mergeCell ref="F51:H51"/>
    <mergeCell ref="F52:H52"/>
    <mergeCell ref="F24:H24"/>
    <mergeCell ref="F25:H25"/>
    <mergeCell ref="F31:H31"/>
    <mergeCell ref="F32:H32"/>
    <mergeCell ref="F33:H33"/>
    <mergeCell ref="F99:H99"/>
    <mergeCell ref="F100:H100"/>
    <mergeCell ref="F101:H101"/>
    <mergeCell ref="F117:H117"/>
    <mergeCell ref="F66:H66"/>
    <mergeCell ref="F67:H67"/>
    <mergeCell ref="F74:H74"/>
    <mergeCell ref="F75:H75"/>
    <mergeCell ref="F76:H76"/>
    <mergeCell ref="F77:H77"/>
    <mergeCell ref="F63:H63"/>
    <mergeCell ref="F118:H118"/>
    <mergeCell ref="F109:H109"/>
    <mergeCell ref="F110:H110"/>
    <mergeCell ref="F111:H111"/>
    <mergeCell ref="F112:H112"/>
    <mergeCell ref="F113:H113"/>
    <mergeCell ref="F114:H114"/>
    <mergeCell ref="F91:H91"/>
    <mergeCell ref="F98:H98"/>
  </mergeCells>
  <printOptions/>
  <pageMargins left="0.5905511811023623" right="0.15748031496062992" top="0.35433070866141736" bottom="0.35433070866141736" header="0.35433070866141736" footer="0.31496062992125984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7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18.8515625" style="0" customWidth="1"/>
  </cols>
  <sheetData>
    <row r="1" ht="15">
      <c r="C1" s="2" t="s">
        <v>162</v>
      </c>
    </row>
    <row r="2" ht="15">
      <c r="C2" s="2" t="s">
        <v>267</v>
      </c>
    </row>
    <row r="3" ht="15">
      <c r="C3" s="2" t="s">
        <v>344</v>
      </c>
    </row>
    <row r="4" ht="15">
      <c r="C4" s="2" t="s">
        <v>318</v>
      </c>
    </row>
    <row r="5" ht="15" hidden="1">
      <c r="C5" s="2" t="s">
        <v>246</v>
      </c>
    </row>
    <row r="6" ht="15">
      <c r="C6" s="2" t="s">
        <v>406</v>
      </c>
    </row>
    <row r="8" ht="14.25" customHeight="1"/>
    <row r="9" spans="1:3" ht="49.5" customHeight="1">
      <c r="A9" s="329" t="s">
        <v>458</v>
      </c>
      <c r="B9" s="329"/>
      <c r="C9" s="321"/>
    </row>
    <row r="10" spans="1:3" ht="18.75">
      <c r="A10" s="47"/>
      <c r="B10" s="48"/>
      <c r="C10" s="48"/>
    </row>
    <row r="11" spans="1:3" ht="40.5" customHeight="1">
      <c r="A11" s="330" t="s">
        <v>408</v>
      </c>
      <c r="B11" s="329"/>
      <c r="C11" s="321"/>
    </row>
    <row r="42" ht="15" hidden="1">
      <c r="C42" s="2" t="s">
        <v>109</v>
      </c>
    </row>
    <row r="43" ht="15" hidden="1">
      <c r="C43" s="2" t="s">
        <v>84</v>
      </c>
    </row>
    <row r="44" ht="15" hidden="1">
      <c r="C44" s="2" t="s">
        <v>115</v>
      </c>
    </row>
    <row r="45" ht="15" hidden="1">
      <c r="C45" s="2" t="s">
        <v>114</v>
      </c>
    </row>
    <row r="46" ht="15" hidden="1">
      <c r="C46" s="2" t="s">
        <v>124</v>
      </c>
    </row>
    <row r="47" ht="15" hidden="1"/>
    <row r="48" ht="15" hidden="1"/>
    <row r="49" ht="15" hidden="1"/>
    <row r="50" spans="1:3" ht="94.5" customHeight="1" hidden="1">
      <c r="A50" s="329" t="s">
        <v>122</v>
      </c>
      <c r="B50" s="329"/>
      <c r="C50" s="321"/>
    </row>
    <row r="51" spans="1:3" ht="18.75" hidden="1">
      <c r="A51" s="47"/>
      <c r="B51" s="48" t="s">
        <v>4</v>
      </c>
      <c r="C51" s="48"/>
    </row>
    <row r="52" spans="1:3" ht="36.75" customHeight="1" hidden="1">
      <c r="A52" s="49" t="s">
        <v>104</v>
      </c>
      <c r="B52" s="50" t="s">
        <v>107</v>
      </c>
      <c r="C52" s="50" t="s">
        <v>108</v>
      </c>
    </row>
    <row r="53" spans="1:3" ht="18.75" hidden="1">
      <c r="A53" s="51" t="s">
        <v>105</v>
      </c>
      <c r="B53" s="52">
        <v>3</v>
      </c>
      <c r="C53" s="52">
        <v>3</v>
      </c>
    </row>
    <row r="54" spans="1:3" ht="18.75" hidden="1">
      <c r="A54" s="51"/>
      <c r="B54" s="52"/>
      <c r="C54" s="52"/>
    </row>
    <row r="55" spans="1:3" ht="18.75" hidden="1">
      <c r="A55" s="51"/>
      <c r="B55" s="52"/>
      <c r="C55" s="52"/>
    </row>
    <row r="56" spans="1:3" ht="18.75" hidden="1">
      <c r="A56" s="51"/>
      <c r="B56" s="52"/>
      <c r="C56" s="52"/>
    </row>
    <row r="57" spans="1:3" ht="18.75" hidden="1">
      <c r="A57" s="51"/>
      <c r="B57" s="52"/>
      <c r="C57" s="52"/>
    </row>
    <row r="58" spans="1:3" ht="18.75" hidden="1">
      <c r="A58" s="51"/>
      <c r="B58" s="52"/>
      <c r="C58" s="52"/>
    </row>
    <row r="59" spans="1:3" ht="18.75" hidden="1">
      <c r="A59" s="51"/>
      <c r="B59" s="52"/>
      <c r="C59" s="52"/>
    </row>
    <row r="60" spans="1:3" ht="18.75" hidden="1">
      <c r="A60" s="51"/>
      <c r="B60" s="52"/>
      <c r="C60" s="52"/>
    </row>
    <row r="61" spans="1:3" ht="18.75" hidden="1">
      <c r="A61" s="51"/>
      <c r="B61" s="52"/>
      <c r="C61" s="52"/>
    </row>
    <row r="62" spans="1:3" ht="18.75" hidden="1">
      <c r="A62" s="51"/>
      <c r="B62" s="52"/>
      <c r="C62" s="52"/>
    </row>
    <row r="63" spans="1:3" ht="18.75" hidden="1">
      <c r="A63" s="51"/>
      <c r="B63" s="52"/>
      <c r="C63" s="52"/>
    </row>
    <row r="64" spans="1:3" ht="18.75" hidden="1">
      <c r="A64" s="53" t="s">
        <v>106</v>
      </c>
      <c r="B64" s="54">
        <f>SUM(B53:B63)</f>
        <v>3</v>
      </c>
      <c r="C64" s="54">
        <f>SUM(C53:C63)</f>
        <v>3</v>
      </c>
    </row>
    <row r="65" ht="15" hidden="1"/>
    <row r="66" ht="15" hidden="1"/>
    <row r="67" ht="15" hidden="1"/>
    <row r="68" ht="15" hidden="1"/>
    <row r="69" ht="15" hidden="1"/>
    <row r="77" ht="15">
      <c r="C77" s="2" t="s">
        <v>213</v>
      </c>
    </row>
    <row r="78" ht="15">
      <c r="D78" s="2" t="s">
        <v>267</v>
      </c>
    </row>
    <row r="79" ht="15">
      <c r="D79" s="2" t="s">
        <v>344</v>
      </c>
    </row>
    <row r="80" ht="15">
      <c r="D80" s="2" t="s">
        <v>318</v>
      </c>
    </row>
    <row r="81" ht="15">
      <c r="D81" s="2" t="s">
        <v>319</v>
      </c>
    </row>
    <row r="82" ht="15">
      <c r="D82" s="2"/>
    </row>
    <row r="85" spans="1:3" ht="77.25" customHeight="1">
      <c r="A85" s="329" t="s">
        <v>457</v>
      </c>
      <c r="B85" s="329"/>
      <c r="C85" s="321"/>
    </row>
    <row r="86" spans="1:3" ht="18.75">
      <c r="A86" s="47"/>
      <c r="B86" s="48"/>
      <c r="C86" s="48"/>
    </row>
    <row r="87" spans="1:3" ht="37.5" customHeight="1">
      <c r="A87" s="331" t="s">
        <v>409</v>
      </c>
      <c r="B87" s="332"/>
      <c r="C87" s="333"/>
    </row>
  </sheetData>
  <sheetProtection/>
  <mergeCells count="5">
    <mergeCell ref="A9:C9"/>
    <mergeCell ref="A50:C50"/>
    <mergeCell ref="A11:C11"/>
    <mergeCell ref="A85:C85"/>
    <mergeCell ref="A87:C87"/>
  </mergeCells>
  <printOptions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A83" sqref="A83:C83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18.8515625" style="0" customWidth="1"/>
  </cols>
  <sheetData>
    <row r="1" ht="15">
      <c r="C1" s="2" t="s">
        <v>214</v>
      </c>
    </row>
    <row r="2" ht="15">
      <c r="C2" s="2" t="s">
        <v>267</v>
      </c>
    </row>
    <row r="3" ht="15">
      <c r="C3" s="2" t="s">
        <v>344</v>
      </c>
    </row>
    <row r="4" ht="15">
      <c r="C4" s="2" t="s">
        <v>318</v>
      </c>
    </row>
    <row r="5" ht="15" hidden="1">
      <c r="C5" s="2" t="s">
        <v>246</v>
      </c>
    </row>
    <row r="6" ht="15">
      <c r="C6" s="2" t="s">
        <v>411</v>
      </c>
    </row>
    <row r="9" spans="1:3" ht="101.25" customHeight="1">
      <c r="A9" s="329" t="s">
        <v>455</v>
      </c>
      <c r="B9" s="329"/>
      <c r="C9" s="321"/>
    </row>
    <row r="10" spans="1:3" ht="18.75">
      <c r="A10" s="47"/>
      <c r="B10" s="48"/>
      <c r="C10" s="48"/>
    </row>
    <row r="11" spans="1:3" ht="40.5" customHeight="1">
      <c r="A11" s="330" t="s">
        <v>410</v>
      </c>
      <c r="B11" s="329"/>
      <c r="C11" s="321"/>
    </row>
    <row r="42" ht="15" hidden="1">
      <c r="C42" s="2" t="s">
        <v>109</v>
      </c>
    </row>
    <row r="43" ht="15" hidden="1">
      <c r="C43" s="2" t="s">
        <v>84</v>
      </c>
    </row>
    <row r="44" ht="15" hidden="1">
      <c r="C44" s="2" t="s">
        <v>115</v>
      </c>
    </row>
    <row r="45" ht="15" hidden="1">
      <c r="C45" s="2" t="s">
        <v>114</v>
      </c>
    </row>
    <row r="46" ht="15" hidden="1">
      <c r="C46" s="2" t="s">
        <v>124</v>
      </c>
    </row>
    <row r="47" ht="15" hidden="1"/>
    <row r="48" ht="15" hidden="1"/>
    <row r="49" ht="15" hidden="1"/>
    <row r="50" spans="1:3" ht="94.5" customHeight="1" hidden="1">
      <c r="A50" s="329" t="s">
        <v>122</v>
      </c>
      <c r="B50" s="329"/>
      <c r="C50" s="321"/>
    </row>
    <row r="51" spans="1:3" ht="18.75" hidden="1">
      <c r="A51" s="47"/>
      <c r="B51" s="48" t="s">
        <v>4</v>
      </c>
      <c r="C51" s="48"/>
    </row>
    <row r="52" spans="1:3" ht="36.75" customHeight="1" hidden="1">
      <c r="A52" s="49" t="s">
        <v>104</v>
      </c>
      <c r="B52" s="50" t="s">
        <v>107</v>
      </c>
      <c r="C52" s="50" t="s">
        <v>108</v>
      </c>
    </row>
    <row r="53" spans="1:3" ht="18.75" hidden="1">
      <c r="A53" s="51" t="s">
        <v>105</v>
      </c>
      <c r="B53" s="52">
        <v>3</v>
      </c>
      <c r="C53" s="52">
        <v>3</v>
      </c>
    </row>
    <row r="54" spans="1:3" ht="18.75" hidden="1">
      <c r="A54" s="51"/>
      <c r="B54" s="52"/>
      <c r="C54" s="52"/>
    </row>
    <row r="55" spans="1:3" ht="18.75" hidden="1">
      <c r="A55" s="51"/>
      <c r="B55" s="52"/>
      <c r="C55" s="52"/>
    </row>
    <row r="56" spans="1:3" ht="18.75" hidden="1">
      <c r="A56" s="51"/>
      <c r="B56" s="52"/>
      <c r="C56" s="52"/>
    </row>
    <row r="57" spans="1:3" ht="18.75" hidden="1">
      <c r="A57" s="51"/>
      <c r="B57" s="52"/>
      <c r="C57" s="52"/>
    </row>
    <row r="58" spans="1:3" ht="18.75" hidden="1">
      <c r="A58" s="51"/>
      <c r="B58" s="52"/>
      <c r="C58" s="52"/>
    </row>
    <row r="59" spans="1:3" ht="18.75" hidden="1">
      <c r="A59" s="51"/>
      <c r="B59" s="52"/>
      <c r="C59" s="52"/>
    </row>
    <row r="60" spans="1:3" ht="18.75" hidden="1">
      <c r="A60" s="51"/>
      <c r="B60" s="52"/>
      <c r="C60" s="52"/>
    </row>
    <row r="61" spans="1:3" ht="18.75" hidden="1">
      <c r="A61" s="51"/>
      <c r="B61" s="52"/>
      <c r="C61" s="52"/>
    </row>
    <row r="62" spans="1:3" ht="18.75" hidden="1">
      <c r="A62" s="51"/>
      <c r="B62" s="52"/>
      <c r="C62" s="52"/>
    </row>
    <row r="63" spans="1:3" ht="18.75" hidden="1">
      <c r="A63" s="51"/>
      <c r="B63" s="52"/>
      <c r="C63" s="52"/>
    </row>
    <row r="64" spans="1:3" ht="18.75" hidden="1">
      <c r="A64" s="53" t="s">
        <v>106</v>
      </c>
      <c r="B64" s="54">
        <f>SUM(B53:B63)</f>
        <v>3</v>
      </c>
      <c r="C64" s="54">
        <f>SUM(C53:C63)</f>
        <v>3</v>
      </c>
    </row>
    <row r="65" ht="15" hidden="1"/>
    <row r="66" ht="15" hidden="1"/>
    <row r="67" ht="15" hidden="1"/>
    <row r="68" ht="15" hidden="1"/>
    <row r="69" ht="15" hidden="1"/>
    <row r="73" ht="15">
      <c r="C73" s="2" t="s">
        <v>215</v>
      </c>
    </row>
    <row r="74" ht="15">
      <c r="C74" s="2" t="s">
        <v>267</v>
      </c>
    </row>
    <row r="75" ht="15">
      <c r="C75" s="2" t="s">
        <v>344</v>
      </c>
    </row>
    <row r="76" ht="15">
      <c r="C76" s="2" t="s">
        <v>318</v>
      </c>
    </row>
    <row r="77" ht="15">
      <c r="C77" s="2" t="s">
        <v>406</v>
      </c>
    </row>
    <row r="81" spans="1:3" ht="67.5" customHeight="1">
      <c r="A81" s="329" t="s">
        <v>456</v>
      </c>
      <c r="B81" s="329"/>
      <c r="C81" s="321"/>
    </row>
    <row r="82" spans="1:3" ht="18.75">
      <c r="A82" s="47"/>
      <c r="B82" s="48"/>
      <c r="C82" s="48"/>
    </row>
    <row r="83" spans="1:3" ht="45" customHeight="1">
      <c r="A83" s="330" t="s">
        <v>412</v>
      </c>
      <c r="B83" s="329"/>
      <c r="C83" s="321"/>
    </row>
    <row r="84" ht="15">
      <c r="A84" s="118"/>
    </row>
  </sheetData>
  <sheetProtection/>
  <mergeCells count="5">
    <mergeCell ref="A9:C9"/>
    <mergeCell ref="A11:C11"/>
    <mergeCell ref="A50:C50"/>
    <mergeCell ref="A81:C81"/>
    <mergeCell ref="A83:C8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00"/>
  <sheetViews>
    <sheetView zoomScalePageLayoutView="0" workbookViewId="0" topLeftCell="A96">
      <selection activeCell="C97" sqref="C97"/>
    </sheetView>
  </sheetViews>
  <sheetFormatPr defaultColWidth="9.140625" defaultRowHeight="15"/>
  <cols>
    <col min="1" max="1" width="51.28125" style="0" customWidth="1"/>
    <col min="2" max="2" width="21.57421875" style="0" customWidth="1"/>
    <col min="3" max="3" width="18.8515625" style="0" customWidth="1"/>
  </cols>
  <sheetData>
    <row r="1" ht="15">
      <c r="C1" s="2" t="s">
        <v>216</v>
      </c>
    </row>
    <row r="2" ht="15">
      <c r="C2" s="2" t="s">
        <v>267</v>
      </c>
    </row>
    <row r="3" ht="15">
      <c r="C3" s="2" t="s">
        <v>344</v>
      </c>
    </row>
    <row r="4" ht="15">
      <c r="C4" s="2" t="s">
        <v>318</v>
      </c>
    </row>
    <row r="5" ht="15" hidden="1">
      <c r="C5" s="2" t="s">
        <v>246</v>
      </c>
    </row>
    <row r="6" ht="15">
      <c r="C6" s="2" t="s">
        <v>406</v>
      </c>
    </row>
    <row r="9" spans="1:3" ht="96.75" customHeight="1">
      <c r="A9" s="334" t="s">
        <v>459</v>
      </c>
      <c r="B9" s="334"/>
      <c r="C9" s="335"/>
    </row>
    <row r="10" spans="1:3" ht="18.75">
      <c r="A10" s="47"/>
      <c r="B10" s="48" t="s">
        <v>4</v>
      </c>
      <c r="C10" s="48"/>
    </row>
    <row r="11" spans="1:3" ht="24.75" customHeight="1">
      <c r="A11" s="119" t="s">
        <v>312</v>
      </c>
      <c r="B11" s="50" t="s">
        <v>40</v>
      </c>
      <c r="C11" s="55"/>
    </row>
    <row r="12" spans="1:3" ht="39.75" customHeight="1">
      <c r="A12" s="173" t="s">
        <v>413</v>
      </c>
      <c r="B12" s="149">
        <v>17</v>
      </c>
      <c r="C12" s="56"/>
    </row>
    <row r="13" spans="1:3" ht="18.75" hidden="1">
      <c r="A13" s="51"/>
      <c r="B13" s="149"/>
      <c r="C13" s="56"/>
    </row>
    <row r="14" spans="1:3" ht="18.75" hidden="1">
      <c r="A14" s="51"/>
      <c r="B14" s="149"/>
      <c r="C14" s="56"/>
    </row>
    <row r="15" spans="1:3" ht="18.75" hidden="1">
      <c r="A15" s="51"/>
      <c r="B15" s="149"/>
      <c r="C15" s="56"/>
    </row>
    <row r="16" spans="1:3" ht="18.75" hidden="1">
      <c r="A16" s="51"/>
      <c r="B16" s="149"/>
      <c r="C16" s="56"/>
    </row>
    <row r="17" spans="1:3" ht="18.75" hidden="1">
      <c r="A17" s="51"/>
      <c r="B17" s="149"/>
      <c r="C17" s="56"/>
    </row>
    <row r="18" spans="1:3" ht="18.75" hidden="1">
      <c r="A18" s="51"/>
      <c r="B18" s="149"/>
      <c r="C18" s="56"/>
    </row>
    <row r="19" spans="1:3" ht="18.75" hidden="1">
      <c r="A19" s="51"/>
      <c r="B19" s="149"/>
      <c r="C19" s="56"/>
    </row>
    <row r="20" spans="1:3" ht="18.75" hidden="1">
      <c r="A20" s="51"/>
      <c r="B20" s="149"/>
      <c r="C20" s="56"/>
    </row>
    <row r="21" spans="1:3" ht="18.75" hidden="1">
      <c r="A21" s="51"/>
      <c r="B21" s="149"/>
      <c r="C21" s="56"/>
    </row>
    <row r="22" spans="1:3" ht="18.75" hidden="1">
      <c r="A22" s="51"/>
      <c r="B22" s="149"/>
      <c r="C22" s="56"/>
    </row>
    <row r="23" spans="1:3" ht="30">
      <c r="A23" s="173" t="s">
        <v>245</v>
      </c>
      <c r="B23" s="149">
        <v>33</v>
      </c>
      <c r="C23" s="56"/>
    </row>
    <row r="24" spans="1:3" ht="18.75">
      <c r="A24" s="53" t="s">
        <v>106</v>
      </c>
      <c r="B24" s="150">
        <v>50</v>
      </c>
      <c r="C24" s="57"/>
    </row>
    <row r="56" ht="15" hidden="1">
      <c r="C56" s="2" t="s">
        <v>109</v>
      </c>
    </row>
    <row r="57" ht="15" hidden="1">
      <c r="C57" s="2" t="s">
        <v>84</v>
      </c>
    </row>
    <row r="58" ht="15" hidden="1">
      <c r="C58" s="2" t="s">
        <v>115</v>
      </c>
    </row>
    <row r="59" ht="15" hidden="1">
      <c r="C59" s="2" t="s">
        <v>114</v>
      </c>
    </row>
    <row r="60" ht="15" hidden="1">
      <c r="C60" s="2" t="s">
        <v>124</v>
      </c>
    </row>
    <row r="61" ht="15" hidden="1"/>
    <row r="62" ht="15" hidden="1"/>
    <row r="63" ht="15" hidden="1"/>
    <row r="64" spans="1:3" ht="94.5" customHeight="1" hidden="1">
      <c r="A64" s="329" t="s">
        <v>122</v>
      </c>
      <c r="B64" s="329"/>
      <c r="C64" s="321"/>
    </row>
    <row r="65" spans="1:3" ht="18.75" hidden="1">
      <c r="A65" s="47"/>
      <c r="B65" s="48" t="s">
        <v>4</v>
      </c>
      <c r="C65" s="48"/>
    </row>
    <row r="66" spans="1:3" ht="36.75" customHeight="1" hidden="1">
      <c r="A66" s="49" t="s">
        <v>104</v>
      </c>
      <c r="B66" s="50" t="s">
        <v>107</v>
      </c>
      <c r="C66" s="50" t="s">
        <v>108</v>
      </c>
    </row>
    <row r="67" spans="1:3" ht="18.75" hidden="1">
      <c r="A67" s="51" t="s">
        <v>105</v>
      </c>
      <c r="B67" s="52">
        <v>3</v>
      </c>
      <c r="C67" s="52">
        <v>3</v>
      </c>
    </row>
    <row r="68" spans="1:3" ht="18.75" hidden="1">
      <c r="A68" s="51"/>
      <c r="B68" s="52"/>
      <c r="C68" s="52"/>
    </row>
    <row r="69" spans="1:3" ht="18.75" hidden="1">
      <c r="A69" s="51"/>
      <c r="B69" s="52"/>
      <c r="C69" s="52"/>
    </row>
    <row r="70" spans="1:3" ht="18.75" hidden="1">
      <c r="A70" s="51"/>
      <c r="B70" s="52"/>
      <c r="C70" s="52"/>
    </row>
    <row r="71" spans="1:3" ht="18.75" hidden="1">
      <c r="A71" s="51"/>
      <c r="B71" s="52"/>
      <c r="C71" s="52"/>
    </row>
    <row r="72" spans="1:3" ht="18.75" hidden="1">
      <c r="A72" s="51"/>
      <c r="B72" s="52"/>
      <c r="C72" s="52"/>
    </row>
    <row r="73" spans="1:3" ht="18.75" hidden="1">
      <c r="A73" s="51"/>
      <c r="B73" s="52"/>
      <c r="C73" s="52"/>
    </row>
    <row r="74" spans="1:3" ht="18.75" hidden="1">
      <c r="A74" s="51"/>
      <c r="B74" s="52"/>
      <c r="C74" s="52"/>
    </row>
    <row r="75" spans="1:3" ht="18.75" hidden="1">
      <c r="A75" s="51"/>
      <c r="B75" s="52"/>
      <c r="C75" s="52"/>
    </row>
    <row r="76" spans="1:3" ht="18.75" hidden="1">
      <c r="A76" s="51"/>
      <c r="B76" s="52"/>
      <c r="C76" s="52"/>
    </row>
    <row r="77" spans="1:3" ht="18.75" hidden="1">
      <c r="A77" s="51"/>
      <c r="B77" s="52"/>
      <c r="C77" s="52"/>
    </row>
    <row r="78" spans="1:3" ht="18.75" hidden="1">
      <c r="A78" s="53" t="s">
        <v>106</v>
      </c>
      <c r="B78" s="54">
        <f>SUM(B67:B77)</f>
        <v>3</v>
      </c>
      <c r="C78" s="54">
        <f>SUM(C67:C77)</f>
        <v>3</v>
      </c>
    </row>
    <row r="79" ht="15" hidden="1"/>
    <row r="80" ht="15" hidden="1"/>
    <row r="81" ht="15" hidden="1"/>
    <row r="82" ht="15" hidden="1"/>
    <row r="83" ht="15" hidden="1"/>
    <row r="86" ht="15">
      <c r="C86" s="2" t="s">
        <v>109</v>
      </c>
    </row>
    <row r="87" ht="15">
      <c r="C87" s="2" t="s">
        <v>267</v>
      </c>
    </row>
    <row r="88" ht="15">
      <c r="C88" s="2" t="s">
        <v>344</v>
      </c>
    </row>
    <row r="89" ht="15">
      <c r="C89" s="2" t="s">
        <v>318</v>
      </c>
    </row>
    <row r="90" ht="15">
      <c r="C90" s="2" t="s">
        <v>406</v>
      </c>
    </row>
    <row r="91" ht="15">
      <c r="C91" s="2"/>
    </row>
    <row r="94" spans="1:3" ht="90" customHeight="1">
      <c r="A94" s="334" t="s">
        <v>460</v>
      </c>
      <c r="B94" s="334"/>
      <c r="C94" s="335"/>
    </row>
    <row r="95" spans="1:3" ht="18.75">
      <c r="A95" s="47"/>
      <c r="B95" s="48"/>
      <c r="C95" s="48" t="s">
        <v>4</v>
      </c>
    </row>
    <row r="96" spans="1:3" ht="25.5" customHeight="1">
      <c r="A96" s="337" t="s">
        <v>312</v>
      </c>
      <c r="B96" s="336" t="s">
        <v>217</v>
      </c>
      <c r="C96" s="328"/>
    </row>
    <row r="97" spans="1:3" ht="21" customHeight="1">
      <c r="A97" s="338"/>
      <c r="B97" s="50">
        <v>2021</v>
      </c>
      <c r="C97" s="50">
        <v>2022</v>
      </c>
    </row>
    <row r="98" spans="1:3" ht="42" customHeight="1">
      <c r="A98" s="173" t="s">
        <v>313</v>
      </c>
      <c r="B98" s="151">
        <v>17</v>
      </c>
      <c r="C98" s="151">
        <v>17</v>
      </c>
    </row>
    <row r="99" spans="1:3" ht="42" customHeight="1">
      <c r="A99" s="173" t="s">
        <v>245</v>
      </c>
      <c r="B99" s="151">
        <v>33</v>
      </c>
      <c r="C99" s="151">
        <v>33</v>
      </c>
    </row>
    <row r="100" spans="1:3" ht="18.75">
      <c r="A100" s="53" t="s">
        <v>106</v>
      </c>
      <c r="B100" s="152">
        <f>B98+B99</f>
        <v>50</v>
      </c>
      <c r="C100" s="152">
        <f>C98+C99</f>
        <v>50</v>
      </c>
    </row>
  </sheetData>
  <sheetProtection/>
  <mergeCells count="5">
    <mergeCell ref="A9:C9"/>
    <mergeCell ref="A64:C64"/>
    <mergeCell ref="A94:C94"/>
    <mergeCell ref="B96:C96"/>
    <mergeCell ref="A96:A9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7">
      <selection activeCell="G51" sqref="G51"/>
    </sheetView>
  </sheetViews>
  <sheetFormatPr defaultColWidth="9.140625" defaultRowHeight="15"/>
  <cols>
    <col min="1" max="1" width="33.7109375" style="0" customWidth="1"/>
    <col min="2" max="2" width="29.00390625" style="0" customWidth="1"/>
    <col min="3" max="3" width="13.28125" style="0" customWidth="1"/>
    <col min="4" max="4" width="13.140625" style="0" customWidth="1"/>
  </cols>
  <sheetData>
    <row r="1" ht="15">
      <c r="D1" s="2" t="s">
        <v>218</v>
      </c>
    </row>
    <row r="2" ht="15">
      <c r="D2" s="2" t="s">
        <v>267</v>
      </c>
    </row>
    <row r="3" ht="15">
      <c r="D3" s="2" t="s">
        <v>344</v>
      </c>
    </row>
    <row r="4" ht="15">
      <c r="D4" s="2" t="s">
        <v>318</v>
      </c>
    </row>
    <row r="5" ht="15">
      <c r="D5" s="2" t="s">
        <v>406</v>
      </c>
    </row>
    <row r="6" ht="15">
      <c r="D6" s="2"/>
    </row>
    <row r="9" spans="1:4" ht="57.75" customHeight="1">
      <c r="A9" s="334" t="s">
        <v>414</v>
      </c>
      <c r="B9" s="334"/>
      <c r="C9" s="334"/>
      <c r="D9" s="335"/>
    </row>
    <row r="10" spans="1:4" ht="18.75">
      <c r="A10" s="47"/>
      <c r="D10" s="48" t="s">
        <v>4</v>
      </c>
    </row>
    <row r="11" spans="1:4" ht="60.75" customHeight="1">
      <c r="A11" s="95" t="s">
        <v>130</v>
      </c>
      <c r="B11" s="96" t="s">
        <v>3</v>
      </c>
      <c r="C11" s="339" t="s">
        <v>40</v>
      </c>
      <c r="D11" s="328"/>
    </row>
    <row r="12" spans="1:4" ht="57.75" customHeight="1">
      <c r="A12" s="97" t="s">
        <v>196</v>
      </c>
      <c r="B12" s="94" t="s">
        <v>168</v>
      </c>
      <c r="C12" s="340">
        <v>0</v>
      </c>
      <c r="D12" s="341"/>
    </row>
    <row r="43" ht="15">
      <c r="D43" s="2" t="s">
        <v>225</v>
      </c>
    </row>
    <row r="44" ht="15">
      <c r="D44" s="2" t="s">
        <v>267</v>
      </c>
    </row>
    <row r="45" ht="15">
      <c r="D45" s="2" t="s">
        <v>344</v>
      </c>
    </row>
    <row r="46" ht="15">
      <c r="D46" s="2" t="s">
        <v>318</v>
      </c>
    </row>
    <row r="47" ht="15">
      <c r="D47" s="2" t="s">
        <v>319</v>
      </c>
    </row>
    <row r="48" ht="15">
      <c r="D48" s="2"/>
    </row>
    <row r="51" spans="1:4" ht="61.5" customHeight="1">
      <c r="A51" s="334" t="s">
        <v>415</v>
      </c>
      <c r="B51" s="334"/>
      <c r="C51" s="334"/>
      <c r="D51" s="335"/>
    </row>
    <row r="52" spans="1:4" ht="18.75">
      <c r="A52" s="47"/>
      <c r="D52" s="48" t="s">
        <v>4</v>
      </c>
    </row>
    <row r="53" spans="1:4" ht="18.75">
      <c r="A53" s="47"/>
      <c r="D53" s="48"/>
    </row>
    <row r="54" spans="1:4" ht="15">
      <c r="A54" s="337" t="s">
        <v>130</v>
      </c>
      <c r="B54" s="337" t="s">
        <v>3</v>
      </c>
      <c r="C54" s="339" t="s">
        <v>40</v>
      </c>
      <c r="D54" s="328"/>
    </row>
    <row r="55" spans="1:4" ht="15.75">
      <c r="A55" s="338"/>
      <c r="B55" s="338"/>
      <c r="C55" s="96">
        <v>2021</v>
      </c>
      <c r="D55" s="120">
        <v>2022</v>
      </c>
    </row>
    <row r="56" spans="1:4" ht="47.25">
      <c r="A56" s="97" t="s">
        <v>196</v>
      </c>
      <c r="B56" s="94" t="s">
        <v>168</v>
      </c>
      <c r="C56" s="153">
        <v>0</v>
      </c>
      <c r="D56" s="154">
        <v>0</v>
      </c>
    </row>
  </sheetData>
  <sheetProtection/>
  <mergeCells count="7">
    <mergeCell ref="A9:D9"/>
    <mergeCell ref="A51:D51"/>
    <mergeCell ref="C54:D54"/>
    <mergeCell ref="A54:A55"/>
    <mergeCell ref="B54:B55"/>
    <mergeCell ref="C11:D11"/>
    <mergeCell ref="C12:D1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1">
      <selection activeCell="O18" sqref="O18"/>
    </sheetView>
  </sheetViews>
  <sheetFormatPr defaultColWidth="9.140625" defaultRowHeight="15"/>
  <cols>
    <col min="1" max="11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9">
      <selection activeCell="C41" sqref="C41"/>
    </sheetView>
  </sheetViews>
  <sheetFormatPr defaultColWidth="9.140625" defaultRowHeight="15"/>
  <cols>
    <col min="1" max="1" width="27.421875" style="9" customWidth="1"/>
    <col min="2" max="2" width="50.00390625" style="9" customWidth="1"/>
    <col min="3" max="3" width="10.57421875" style="9" customWidth="1"/>
    <col min="4" max="4" width="10.421875" style="9" customWidth="1"/>
    <col min="5" max="16384" width="9.140625" style="9" customWidth="1"/>
  </cols>
  <sheetData>
    <row r="1" spans="1:5" ht="15" hidden="1">
      <c r="A1" s="8"/>
      <c r="C1" s="2"/>
      <c r="E1" s="3"/>
    </row>
    <row r="2" spans="1:5" ht="15" hidden="1">
      <c r="A2" s="8"/>
      <c r="C2" s="2"/>
      <c r="E2" s="1"/>
    </row>
    <row r="3" ht="12.75" hidden="1">
      <c r="C3" s="2"/>
    </row>
    <row r="4" ht="12.75" hidden="1">
      <c r="C4" s="2"/>
    </row>
    <row r="5" ht="12.75" hidden="1">
      <c r="C5" s="2"/>
    </row>
    <row r="6" ht="12.75" hidden="1">
      <c r="C6" s="2"/>
    </row>
    <row r="7" spans="1:3" ht="15" hidden="1">
      <c r="A7" s="104"/>
      <c r="C7" s="2"/>
    </row>
    <row r="8" spans="1:3" ht="15" hidden="1">
      <c r="A8" s="104"/>
      <c r="C8" s="2"/>
    </row>
    <row r="9" spans="1:4" ht="31.5" customHeight="1">
      <c r="A9" s="111"/>
      <c r="B9" s="23"/>
      <c r="C9" s="23"/>
      <c r="D9" s="23"/>
    </row>
    <row r="10" ht="15">
      <c r="A10" s="8"/>
    </row>
    <row r="12" spans="1:4" ht="12.75">
      <c r="A12" s="27"/>
      <c r="B12" s="105"/>
      <c r="C12" s="10"/>
      <c r="D12" s="10"/>
    </row>
    <row r="13" spans="1:4" ht="12.75">
      <c r="A13" s="45"/>
      <c r="B13" s="44"/>
      <c r="C13" s="108"/>
      <c r="D13" s="108"/>
    </row>
    <row r="14" spans="1:4" ht="12.75">
      <c r="A14" s="45"/>
      <c r="B14" s="24"/>
      <c r="C14" s="108"/>
      <c r="D14" s="108"/>
    </row>
    <row r="15" spans="1:4" ht="69.75" customHeight="1">
      <c r="A15" s="131"/>
      <c r="B15" s="20"/>
      <c r="C15" s="106"/>
      <c r="D15" s="106"/>
    </row>
    <row r="16" spans="1:4" ht="96" customHeight="1" hidden="1">
      <c r="A16" s="131"/>
      <c r="B16" s="59"/>
      <c r="C16" s="106"/>
      <c r="D16" s="106"/>
    </row>
    <row r="17" spans="1:4" ht="17.25" customHeight="1" hidden="1">
      <c r="A17" s="45"/>
      <c r="B17" s="58"/>
      <c r="C17" s="107"/>
      <c r="D17" s="107"/>
    </row>
    <row r="18" spans="1:4" ht="18" customHeight="1" hidden="1">
      <c r="A18" s="45"/>
      <c r="B18" s="59"/>
      <c r="C18" s="106"/>
      <c r="D18" s="106"/>
    </row>
    <row r="19" spans="1:4" ht="12.75">
      <c r="A19" s="45"/>
      <c r="B19" s="159"/>
      <c r="C19" s="106"/>
      <c r="D19" s="106"/>
    </row>
    <row r="20" spans="1:4" ht="41.25" customHeight="1">
      <c r="A20" s="45"/>
      <c r="B20" s="158"/>
      <c r="C20" s="106"/>
      <c r="D20" s="106"/>
    </row>
    <row r="21" spans="1:4" ht="12.75">
      <c r="A21" s="45"/>
      <c r="B21" s="24"/>
      <c r="C21" s="108"/>
      <c r="D21" s="108"/>
    </row>
    <row r="22" spans="1:4" ht="29.25" customHeight="1">
      <c r="A22" s="131"/>
      <c r="B22" s="20"/>
      <c r="C22" s="106"/>
      <c r="D22" s="106"/>
    </row>
    <row r="23" spans="1:4" ht="29.25" customHeight="1">
      <c r="A23" s="131"/>
      <c r="B23" s="20"/>
      <c r="C23" s="106"/>
      <c r="D23" s="106"/>
    </row>
    <row r="24" spans="1:4" ht="29.25" customHeight="1">
      <c r="A24" s="131"/>
      <c r="B24" s="20"/>
      <c r="C24" s="106"/>
      <c r="D24" s="106"/>
    </row>
    <row r="25" spans="1:4" ht="16.5" customHeight="1">
      <c r="A25" s="45"/>
      <c r="B25" s="24"/>
      <c r="C25" s="13"/>
      <c r="D25" s="13"/>
    </row>
    <row r="26" spans="1:4" ht="16.5" customHeight="1" hidden="1">
      <c r="A26" s="45"/>
      <c r="B26" s="24"/>
      <c r="C26" s="13"/>
      <c r="D26" s="13"/>
    </row>
    <row r="27" spans="1:4" ht="12.75" hidden="1">
      <c r="A27" s="45"/>
      <c r="B27" s="12"/>
      <c r="C27" s="106"/>
      <c r="D27" s="106"/>
    </row>
    <row r="28" spans="1:4" ht="12.75">
      <c r="A28" s="45"/>
      <c r="B28" s="14"/>
      <c r="C28" s="13"/>
      <c r="D28" s="13"/>
    </row>
    <row r="29" spans="1:4" ht="31.5" customHeight="1">
      <c r="A29" s="131"/>
      <c r="B29" s="20"/>
      <c r="C29" s="106"/>
      <c r="D29" s="106"/>
    </row>
    <row r="30" spans="1:4" ht="1.5" customHeight="1" hidden="1">
      <c r="A30" s="45"/>
      <c r="B30" s="26"/>
      <c r="C30" s="13"/>
      <c r="D30" s="13"/>
    </row>
    <row r="31" spans="1:4" ht="1.5" customHeight="1" hidden="1">
      <c r="A31" s="45"/>
      <c r="B31" s="18"/>
      <c r="C31" s="106"/>
      <c r="D31" s="106"/>
    </row>
    <row r="32" spans="1:4" ht="32.25" customHeight="1" hidden="1">
      <c r="A32" s="45"/>
      <c r="B32" s="18"/>
      <c r="C32" s="13"/>
      <c r="D32" s="13"/>
    </row>
    <row r="33" spans="1:4" ht="0.75" customHeight="1" hidden="1">
      <c r="A33" s="45"/>
      <c r="B33" s="18"/>
      <c r="C33" s="106"/>
      <c r="D33" s="106"/>
    </row>
    <row r="34" spans="1:4" ht="0.75" customHeight="1" hidden="1">
      <c r="A34" s="45"/>
      <c r="B34" s="25"/>
      <c r="C34" s="13"/>
      <c r="D34" s="13"/>
    </row>
    <row r="35" spans="1:4" ht="41.25" customHeight="1" hidden="1">
      <c r="A35" s="45"/>
      <c r="B35" s="18"/>
      <c r="C35" s="106"/>
      <c r="D35" s="106"/>
    </row>
    <row r="36" spans="1:4" ht="41.25" customHeight="1" hidden="1">
      <c r="A36" s="45"/>
      <c r="B36" s="41"/>
      <c r="C36" s="106"/>
      <c r="D36" s="106"/>
    </row>
    <row r="37" spans="1:4" ht="84" customHeight="1" hidden="1">
      <c r="A37" s="45"/>
      <c r="B37" s="40"/>
      <c r="C37" s="106"/>
      <c r="D37" s="106"/>
    </row>
    <row r="38" spans="1:4" ht="12.75">
      <c r="A38" s="45"/>
      <c r="B38" s="24"/>
      <c r="C38" s="108"/>
      <c r="D38" s="108"/>
    </row>
    <row r="39" spans="1:4" ht="39" customHeight="1">
      <c r="A39" s="45"/>
      <c r="B39" s="14"/>
      <c r="C39" s="13"/>
      <c r="D39" s="13"/>
    </row>
    <row r="40" spans="1:4" ht="26.25" customHeight="1">
      <c r="A40" s="45"/>
      <c r="B40" s="14"/>
      <c r="C40" s="13"/>
      <c r="D40" s="13"/>
    </row>
    <row r="41" spans="1:4" ht="24.75" customHeight="1">
      <c r="A41" s="131"/>
      <c r="B41" s="20"/>
      <c r="C41" s="106"/>
      <c r="D41" s="106"/>
    </row>
    <row r="42" spans="1:4" ht="24.75" customHeight="1" hidden="1">
      <c r="A42" s="131"/>
      <c r="B42" s="20"/>
      <c r="C42" s="106"/>
      <c r="D42" s="106"/>
    </row>
    <row r="43" spans="1:4" ht="27.75" customHeight="1" hidden="1">
      <c r="A43" s="131"/>
      <c r="B43" s="14"/>
      <c r="C43" s="13"/>
      <c r="D43" s="13"/>
    </row>
    <row r="44" spans="1:4" ht="16.5" customHeight="1" hidden="1">
      <c r="A44" s="131"/>
      <c r="B44" s="20"/>
      <c r="C44" s="109"/>
      <c r="D44" s="109"/>
    </row>
    <row r="45" spans="1:4" ht="17.25" customHeight="1" hidden="1">
      <c r="A45" s="131"/>
      <c r="B45" s="15"/>
      <c r="C45" s="109"/>
      <c r="D45" s="109"/>
    </row>
    <row r="46" spans="1:4" ht="53.25" customHeight="1" hidden="1">
      <c r="A46" s="131"/>
      <c r="B46" s="46"/>
      <c r="C46" s="110"/>
      <c r="D46" s="110"/>
    </row>
    <row r="47" spans="1:4" ht="12.75">
      <c r="A47" s="45"/>
      <c r="B47" s="14"/>
      <c r="C47" s="13"/>
      <c r="D47" s="13"/>
    </row>
    <row r="48" spans="1:4" ht="12.75" hidden="1">
      <c r="A48" s="131"/>
      <c r="B48" s="20"/>
      <c r="C48" s="106"/>
      <c r="D48" s="106"/>
    </row>
    <row r="49" spans="1:4" ht="12.75">
      <c r="A49" s="131"/>
      <c r="B49" s="20"/>
      <c r="C49" s="106"/>
      <c r="D49" s="106"/>
    </row>
    <row r="50" spans="1:4" ht="12.75" hidden="1">
      <c r="A50" s="131"/>
      <c r="B50" s="139"/>
      <c r="C50" s="106"/>
      <c r="D50" s="106"/>
    </row>
    <row r="51" spans="1:4" ht="12.75">
      <c r="A51" s="45"/>
      <c r="B51" s="14"/>
      <c r="C51" s="13"/>
      <c r="D51" s="13"/>
    </row>
    <row r="52" spans="1:4" ht="12.75">
      <c r="A52" s="131"/>
      <c r="B52" s="20"/>
      <c r="C52" s="106"/>
      <c r="D52" s="106"/>
    </row>
    <row r="53" spans="1:4" ht="12.75" hidden="1">
      <c r="A53" s="11"/>
      <c r="B53" s="14"/>
      <c r="C53" s="107"/>
      <c r="D53" s="106"/>
    </row>
    <row r="54" spans="1:4" ht="12.75" hidden="1">
      <c r="A54" s="11"/>
      <c r="B54" s="39"/>
      <c r="C54" s="106"/>
      <c r="D54" s="106"/>
    </row>
    <row r="55" spans="1:4" ht="13.5" hidden="1" thickBot="1">
      <c r="A55" s="101"/>
      <c r="B55" s="102"/>
      <c r="C55" s="106"/>
      <c r="D55" s="106"/>
    </row>
    <row r="56" spans="1:4" ht="12.75">
      <c r="A56" s="16"/>
      <c r="B56" s="24"/>
      <c r="C56" s="108"/>
      <c r="D56" s="108"/>
    </row>
    <row r="57" ht="12.75">
      <c r="C57" s="17"/>
    </row>
  </sheetData>
  <sheetProtection/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57"/>
    </sheetView>
  </sheetViews>
  <sheetFormatPr defaultColWidth="9.140625" defaultRowHeight="15"/>
  <cols>
    <col min="1" max="3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1">
      <selection activeCell="A72" sqref="A72"/>
    </sheetView>
  </sheetViews>
  <sheetFormatPr defaultColWidth="9.140625" defaultRowHeight="15"/>
  <cols>
    <col min="1" max="1" width="69.7109375" style="1" customWidth="1"/>
    <col min="2" max="2" width="8.7109375" style="1" customWidth="1"/>
    <col min="3" max="3" width="0.5625" style="1" hidden="1" customWidth="1"/>
    <col min="4" max="16384" width="9.140625" style="1" customWidth="1"/>
  </cols>
  <sheetData>
    <row r="1" spans="1:5" ht="15.75">
      <c r="A1" s="174"/>
      <c r="B1" s="174"/>
      <c r="C1" s="210" t="s">
        <v>338</v>
      </c>
      <c r="D1" s="211"/>
      <c r="E1" s="211"/>
    </row>
    <row r="2" spans="1:5" ht="15.75">
      <c r="A2" s="210" t="s">
        <v>342</v>
      </c>
      <c r="B2" s="212"/>
      <c r="C2" s="212"/>
      <c r="D2" s="212"/>
      <c r="E2" s="212"/>
    </row>
    <row r="3" spans="1:5" ht="15.75">
      <c r="A3" s="210" t="s">
        <v>343</v>
      </c>
      <c r="B3" s="212"/>
      <c r="C3" s="212"/>
      <c r="D3" s="212"/>
      <c r="E3" s="212"/>
    </row>
    <row r="4" spans="1:5" ht="15.75">
      <c r="A4" s="210" t="s">
        <v>339</v>
      </c>
      <c r="B4" s="212"/>
      <c r="C4" s="212"/>
      <c r="D4" s="212"/>
      <c r="E4" s="212"/>
    </row>
    <row r="5" spans="1:5" ht="15.75">
      <c r="A5" s="213" t="s">
        <v>345</v>
      </c>
      <c r="B5" s="214"/>
      <c r="C5" s="214"/>
      <c r="D5" s="214"/>
      <c r="E5" s="214"/>
    </row>
    <row r="6" spans="1:5" ht="18.75">
      <c r="A6" s="215" t="s">
        <v>340</v>
      </c>
      <c r="B6" s="216"/>
      <c r="C6" s="216"/>
      <c r="D6" s="216"/>
      <c r="E6" s="216"/>
    </row>
    <row r="7" spans="1:5" ht="12.75" customHeight="1" hidden="1">
      <c r="A7" s="233" t="s">
        <v>341</v>
      </c>
      <c r="B7" s="234"/>
      <c r="C7" s="233"/>
      <c r="D7" s="233"/>
      <c r="E7" s="233"/>
    </row>
    <row r="8" spans="1:2" ht="42.75" customHeight="1">
      <c r="A8" s="235" t="s">
        <v>269</v>
      </c>
      <c r="B8" s="235"/>
    </row>
    <row r="9" spans="1:5" ht="15.75">
      <c r="A9" s="174"/>
      <c r="B9" s="174"/>
      <c r="C9" s="236" t="s">
        <v>323</v>
      </c>
      <c r="D9" s="236"/>
      <c r="E9" s="236"/>
    </row>
    <row r="10" spans="1:5" ht="24" customHeight="1">
      <c r="A10" s="237" t="s">
        <v>0</v>
      </c>
      <c r="B10" s="238"/>
      <c r="C10" s="239"/>
      <c r="D10" s="243" t="s">
        <v>324</v>
      </c>
      <c r="E10" s="244"/>
    </row>
    <row r="11" spans="1:5" ht="12.75" customHeight="1">
      <c r="A11" s="240"/>
      <c r="B11" s="241"/>
      <c r="C11" s="242"/>
      <c r="D11" s="245"/>
      <c r="E11" s="246"/>
    </row>
    <row r="12" spans="1:5" ht="36" customHeight="1">
      <c r="A12" s="206" t="s">
        <v>325</v>
      </c>
      <c r="B12" s="206"/>
      <c r="C12" s="206"/>
      <c r="D12" s="247"/>
      <c r="E12" s="247"/>
    </row>
    <row r="13" spans="1:5" ht="30.75" customHeight="1">
      <c r="A13" s="208" t="s">
        <v>169</v>
      </c>
      <c r="B13" s="208"/>
      <c r="C13" s="208"/>
      <c r="D13" s="209">
        <v>100</v>
      </c>
      <c r="E13" s="209"/>
    </row>
    <row r="14" spans="1:5" ht="30.75" customHeight="1">
      <c r="A14" s="206" t="s">
        <v>419</v>
      </c>
      <c r="B14" s="232"/>
      <c r="C14" s="232"/>
      <c r="D14" s="209"/>
      <c r="E14" s="209"/>
    </row>
    <row r="15" spans="1:5" ht="35.25" customHeight="1">
      <c r="A15" s="208" t="s">
        <v>202</v>
      </c>
      <c r="B15" s="232"/>
      <c r="C15" s="232"/>
      <c r="D15" s="209">
        <v>100</v>
      </c>
      <c r="E15" s="209"/>
    </row>
    <row r="16" spans="1:5" ht="26.25" customHeight="1">
      <c r="A16" s="206" t="s">
        <v>420</v>
      </c>
      <c r="B16" s="206"/>
      <c r="C16" s="206"/>
      <c r="D16" s="207"/>
      <c r="E16" s="207"/>
    </row>
    <row r="17" spans="1:5" ht="41.25" customHeight="1">
      <c r="A17" s="208" t="s">
        <v>326</v>
      </c>
      <c r="B17" s="232"/>
      <c r="C17" s="232"/>
      <c r="D17" s="224">
        <v>100</v>
      </c>
      <c r="E17" s="225"/>
    </row>
    <row r="18" spans="1:5" ht="50.25" customHeight="1">
      <c r="A18" s="208" t="s">
        <v>327</v>
      </c>
      <c r="B18" s="208"/>
      <c r="C18" s="208"/>
      <c r="D18" s="209">
        <v>100</v>
      </c>
      <c r="E18" s="209"/>
    </row>
    <row r="19" spans="1:5" ht="35.25" customHeight="1">
      <c r="A19" s="208" t="s">
        <v>172</v>
      </c>
      <c r="B19" s="208"/>
      <c r="C19" s="208"/>
      <c r="D19" s="209">
        <v>100</v>
      </c>
      <c r="E19" s="209"/>
    </row>
    <row r="20" spans="1:5" ht="32.25" customHeight="1">
      <c r="A20" s="208" t="s">
        <v>328</v>
      </c>
      <c r="B20" s="231"/>
      <c r="C20" s="231"/>
      <c r="D20" s="209">
        <v>100</v>
      </c>
      <c r="E20" s="209"/>
    </row>
    <row r="21" spans="1:5" ht="28.5" customHeight="1">
      <c r="A21" s="208" t="s">
        <v>173</v>
      </c>
      <c r="B21" s="208"/>
      <c r="C21" s="208"/>
      <c r="D21" s="209">
        <v>100</v>
      </c>
      <c r="E21" s="209"/>
    </row>
    <row r="22" spans="1:5" ht="28.5" customHeight="1">
      <c r="A22" s="206" t="s">
        <v>421</v>
      </c>
      <c r="B22" s="206"/>
      <c r="C22" s="206"/>
      <c r="D22" s="209"/>
      <c r="E22" s="209"/>
    </row>
    <row r="23" spans="1:5" ht="52.5" customHeight="1">
      <c r="A23" s="208" t="s">
        <v>422</v>
      </c>
      <c r="B23" s="208"/>
      <c r="C23" s="208"/>
      <c r="D23" s="209">
        <v>100</v>
      </c>
      <c r="E23" s="209"/>
    </row>
    <row r="24" spans="1:5" ht="60.75" customHeight="1">
      <c r="A24" s="208" t="s">
        <v>423</v>
      </c>
      <c r="B24" s="208"/>
      <c r="C24" s="208"/>
      <c r="D24" s="209">
        <v>100</v>
      </c>
      <c r="E24" s="209"/>
    </row>
    <row r="25" spans="1:5" ht="15.75">
      <c r="A25" s="206" t="s">
        <v>424</v>
      </c>
      <c r="B25" s="206"/>
      <c r="C25" s="206"/>
      <c r="D25" s="207"/>
      <c r="E25" s="207"/>
    </row>
    <row r="26" spans="1:5" ht="36" customHeight="1">
      <c r="A26" s="208" t="s">
        <v>329</v>
      </c>
      <c r="B26" s="208"/>
      <c r="C26" s="208"/>
      <c r="D26" s="209">
        <v>100</v>
      </c>
      <c r="E26" s="209"/>
    </row>
    <row r="27" spans="1:5" ht="19.5" customHeight="1">
      <c r="A27" s="206" t="s">
        <v>425</v>
      </c>
      <c r="B27" s="206"/>
      <c r="C27" s="206"/>
      <c r="D27" s="207"/>
      <c r="E27" s="207"/>
    </row>
    <row r="28" spans="1:5" ht="139.5" customHeight="1">
      <c r="A28" s="208" t="s">
        <v>426</v>
      </c>
      <c r="B28" s="208"/>
      <c r="C28" s="208"/>
      <c r="D28" s="209">
        <v>100</v>
      </c>
      <c r="E28" s="209"/>
    </row>
    <row r="29" spans="1:5" ht="137.25" customHeight="1">
      <c r="A29" s="227" t="s">
        <v>427</v>
      </c>
      <c r="B29" s="227"/>
      <c r="C29" s="227"/>
      <c r="D29" s="228">
        <v>100</v>
      </c>
      <c r="E29" s="228"/>
    </row>
    <row r="30" spans="1:5" ht="95.25" customHeight="1">
      <c r="A30" s="226" t="s">
        <v>428</v>
      </c>
      <c r="B30" s="229"/>
      <c r="C30" s="230"/>
      <c r="D30" s="224">
        <v>100</v>
      </c>
      <c r="E30" s="225"/>
    </row>
    <row r="31" spans="1:5" ht="69" customHeight="1">
      <c r="A31" s="226" t="s">
        <v>429</v>
      </c>
      <c r="B31" s="229"/>
      <c r="C31" s="230"/>
      <c r="D31" s="224">
        <v>100</v>
      </c>
      <c r="E31" s="225"/>
    </row>
    <row r="32" spans="1:5" ht="63" customHeight="1">
      <c r="A32" s="226" t="s">
        <v>430</v>
      </c>
      <c r="B32" s="229"/>
      <c r="C32" s="230"/>
      <c r="D32" s="224">
        <v>100</v>
      </c>
      <c r="E32" s="225"/>
    </row>
    <row r="33" spans="1:5" ht="61.5" customHeight="1">
      <c r="A33" s="226" t="s">
        <v>431</v>
      </c>
      <c r="B33" s="229"/>
      <c r="C33" s="230"/>
      <c r="D33" s="224">
        <v>100</v>
      </c>
      <c r="E33" s="225"/>
    </row>
    <row r="34" spans="1:5" ht="20.25" customHeight="1">
      <c r="A34" s="206" t="s">
        <v>432</v>
      </c>
      <c r="B34" s="206"/>
      <c r="C34" s="206"/>
      <c r="D34" s="207"/>
      <c r="E34" s="207"/>
    </row>
    <row r="35" spans="1:5" ht="27.75" customHeight="1">
      <c r="A35" s="208" t="s">
        <v>176</v>
      </c>
      <c r="B35" s="208"/>
      <c r="C35" s="208"/>
      <c r="D35" s="209">
        <v>100</v>
      </c>
      <c r="E35" s="209"/>
    </row>
    <row r="36" spans="1:5" ht="57.75" customHeight="1">
      <c r="A36" s="208" t="s">
        <v>330</v>
      </c>
      <c r="B36" s="208"/>
      <c r="C36" s="208"/>
      <c r="D36" s="209">
        <v>100</v>
      </c>
      <c r="E36" s="209"/>
    </row>
    <row r="37" spans="1:5" ht="17.25" customHeight="1">
      <c r="A37" s="208" t="s">
        <v>331</v>
      </c>
      <c r="B37" s="208"/>
      <c r="C37" s="208"/>
      <c r="D37" s="209">
        <v>100</v>
      </c>
      <c r="E37" s="209"/>
    </row>
    <row r="38" spans="1:5" ht="27" customHeight="1">
      <c r="A38" s="208" t="s">
        <v>187</v>
      </c>
      <c r="B38" s="208"/>
      <c r="C38" s="208"/>
      <c r="D38" s="209">
        <v>100</v>
      </c>
      <c r="E38" s="209"/>
    </row>
    <row r="39" spans="1:5" ht="28.5" customHeight="1">
      <c r="A39" s="206" t="s">
        <v>433</v>
      </c>
      <c r="B39" s="206"/>
      <c r="C39" s="206"/>
      <c r="D39" s="207"/>
      <c r="E39" s="207"/>
    </row>
    <row r="40" spans="1:5" ht="15.75">
      <c r="A40" s="208" t="s">
        <v>188</v>
      </c>
      <c r="B40" s="208"/>
      <c r="C40" s="208"/>
      <c r="D40" s="209">
        <v>100</v>
      </c>
      <c r="E40" s="209"/>
    </row>
    <row r="41" spans="1:5" ht="15.75">
      <c r="A41" s="208" t="s">
        <v>189</v>
      </c>
      <c r="B41" s="208"/>
      <c r="C41" s="208"/>
      <c r="D41" s="209">
        <v>100</v>
      </c>
      <c r="E41" s="209"/>
    </row>
    <row r="42" spans="1:5" ht="15.75">
      <c r="A42" s="208" t="s">
        <v>332</v>
      </c>
      <c r="B42" s="208"/>
      <c r="C42" s="208"/>
      <c r="D42" s="209">
        <v>100</v>
      </c>
      <c r="E42" s="209"/>
    </row>
    <row r="43" spans="1:5" ht="30.75" customHeight="1">
      <c r="A43" s="208" t="s">
        <v>333</v>
      </c>
      <c r="B43" s="208"/>
      <c r="C43" s="208"/>
      <c r="D43" s="209">
        <v>100</v>
      </c>
      <c r="E43" s="209"/>
    </row>
    <row r="44" spans="1:5" ht="15.75">
      <c r="A44" s="208" t="s">
        <v>203</v>
      </c>
      <c r="B44" s="208"/>
      <c r="C44" s="208"/>
      <c r="D44" s="209">
        <v>100</v>
      </c>
      <c r="E44" s="209"/>
    </row>
    <row r="45" spans="1:5" ht="33.75" customHeight="1">
      <c r="A45" s="206" t="s">
        <v>437</v>
      </c>
      <c r="B45" s="206"/>
      <c r="C45" s="206"/>
      <c r="D45" s="207"/>
      <c r="E45" s="209"/>
    </row>
    <row r="46" spans="1:5" ht="31.5" customHeight="1">
      <c r="A46" s="208" t="s">
        <v>334</v>
      </c>
      <c r="B46" s="208"/>
      <c r="C46" s="208"/>
      <c r="D46" s="209">
        <v>100</v>
      </c>
      <c r="E46" s="209"/>
    </row>
    <row r="47" spans="1:5" ht="33.75" customHeight="1">
      <c r="A47" s="217" t="s">
        <v>434</v>
      </c>
      <c r="B47" s="222"/>
      <c r="C47" s="223"/>
      <c r="D47" s="224"/>
      <c r="E47" s="225"/>
    </row>
    <row r="48" spans="1:5" ht="36.75" customHeight="1">
      <c r="A48" s="226" t="s">
        <v>335</v>
      </c>
      <c r="B48" s="222"/>
      <c r="C48" s="223"/>
      <c r="D48" s="209">
        <v>100</v>
      </c>
      <c r="E48" s="209"/>
    </row>
    <row r="49" spans="1:5" ht="15.75">
      <c r="A49" s="217" t="s">
        <v>435</v>
      </c>
      <c r="B49" s="218"/>
      <c r="C49" s="219"/>
      <c r="D49" s="220"/>
      <c r="E49" s="221"/>
    </row>
    <row r="50" spans="1:5" ht="15.75" customHeight="1">
      <c r="A50" s="208" t="s">
        <v>203</v>
      </c>
      <c r="B50" s="208"/>
      <c r="C50" s="208"/>
      <c r="D50" s="209">
        <v>100</v>
      </c>
      <c r="E50" s="209"/>
    </row>
    <row r="51" spans="1:5" ht="80.25" customHeight="1">
      <c r="A51" s="206" t="s">
        <v>438</v>
      </c>
      <c r="B51" s="206"/>
      <c r="C51" s="206"/>
      <c r="D51" s="209"/>
      <c r="E51" s="209"/>
    </row>
    <row r="52" spans="1:5" ht="92.25" customHeight="1">
      <c r="A52" s="208" t="s">
        <v>317</v>
      </c>
      <c r="B52" s="208"/>
      <c r="C52" s="208"/>
      <c r="D52" s="209">
        <v>100</v>
      </c>
      <c r="E52" s="209"/>
    </row>
    <row r="53" spans="1:5" ht="54" customHeight="1">
      <c r="A53" s="206" t="s">
        <v>439</v>
      </c>
      <c r="B53" s="206"/>
      <c r="C53" s="206"/>
      <c r="D53" s="207"/>
      <c r="E53" s="207"/>
    </row>
    <row r="54" spans="1:5" ht="54" customHeight="1">
      <c r="A54" s="208" t="s">
        <v>336</v>
      </c>
      <c r="B54" s="208"/>
      <c r="C54" s="208"/>
      <c r="D54" s="209">
        <v>100</v>
      </c>
      <c r="E54" s="209"/>
    </row>
    <row r="55" spans="1:5" ht="31.5" customHeight="1">
      <c r="A55" s="206" t="s">
        <v>436</v>
      </c>
      <c r="B55" s="206"/>
      <c r="C55" s="206"/>
      <c r="D55" s="207"/>
      <c r="E55" s="207"/>
    </row>
    <row r="56" spans="1:5" ht="39" customHeight="1">
      <c r="A56" s="208" t="s">
        <v>337</v>
      </c>
      <c r="B56" s="208"/>
      <c r="C56" s="208"/>
      <c r="D56" s="209">
        <v>100</v>
      </c>
      <c r="E56" s="209"/>
    </row>
  </sheetData>
  <sheetProtection/>
  <mergeCells count="101">
    <mergeCell ref="A33:C33"/>
    <mergeCell ref="D33:E33"/>
    <mergeCell ref="A31:C31"/>
    <mergeCell ref="D31:E31"/>
    <mergeCell ref="A32:C32"/>
    <mergeCell ref="D32:E32"/>
    <mergeCell ref="A22:C22"/>
    <mergeCell ref="D22:E22"/>
    <mergeCell ref="A23:C23"/>
    <mergeCell ref="D23:E23"/>
    <mergeCell ref="A24:C24"/>
    <mergeCell ref="D24:E24"/>
    <mergeCell ref="A7:E7"/>
    <mergeCell ref="A8:B8"/>
    <mergeCell ref="C9:E9"/>
    <mergeCell ref="A10:C11"/>
    <mergeCell ref="D10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55:C55"/>
    <mergeCell ref="D55:E55"/>
    <mergeCell ref="A56:C56"/>
    <mergeCell ref="D56:E56"/>
    <mergeCell ref="C1:E1"/>
    <mergeCell ref="A2:E2"/>
    <mergeCell ref="A3:E3"/>
    <mergeCell ref="A4:E4"/>
    <mergeCell ref="A5:E5"/>
    <mergeCell ref="A6:E6"/>
  </mergeCells>
  <printOptions/>
  <pageMargins left="0.7480314960629921" right="0.1968503937007874" top="0.5118110236220472" bottom="0.5905511811023623" header="0.5118110236220472" footer="0.1574803149606299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">
      <selection activeCell="A9" sqref="A9:C9"/>
    </sheetView>
  </sheetViews>
  <sheetFormatPr defaultColWidth="9.140625" defaultRowHeight="15"/>
  <cols>
    <col min="1" max="1" width="15.00390625" style="1" customWidth="1"/>
    <col min="2" max="2" width="31.421875" style="1" customWidth="1"/>
    <col min="3" max="3" width="57.8515625" style="1" customWidth="1"/>
    <col min="4" max="4" width="0.85546875" style="1" customWidth="1"/>
    <col min="5" max="7" width="9.140625" style="1" customWidth="1"/>
    <col min="8" max="8" width="43.7109375" style="1" customWidth="1"/>
    <col min="9" max="16384" width="9.140625" style="1" customWidth="1"/>
  </cols>
  <sheetData>
    <row r="1" spans="2:5" ht="14.25">
      <c r="B1" s="160"/>
      <c r="C1" s="161" t="s">
        <v>212</v>
      </c>
      <c r="D1" s="161"/>
      <c r="E1" s="2"/>
    </row>
    <row r="2" spans="2:9" ht="14.25">
      <c r="B2" s="160"/>
      <c r="C2" s="161" t="s">
        <v>267</v>
      </c>
      <c r="D2" s="161"/>
      <c r="E2" s="2"/>
      <c r="F2" s="7"/>
      <c r="G2" s="7"/>
      <c r="H2" s="7"/>
      <c r="I2" s="7"/>
    </row>
    <row r="3" spans="2:9" ht="14.25">
      <c r="B3" s="160"/>
      <c r="C3" s="161" t="s">
        <v>344</v>
      </c>
      <c r="D3" s="161"/>
      <c r="E3" s="2"/>
      <c r="F3" s="22"/>
      <c r="G3" s="22"/>
      <c r="H3" s="22"/>
      <c r="I3" s="22"/>
    </row>
    <row r="4" spans="2:9" ht="14.25">
      <c r="B4" s="160"/>
      <c r="C4" s="161" t="s">
        <v>318</v>
      </c>
      <c r="D4" s="161"/>
      <c r="E4" s="2"/>
      <c r="F4" s="22"/>
      <c r="G4" s="22"/>
      <c r="H4" s="22"/>
      <c r="I4" s="22"/>
    </row>
    <row r="5" spans="2:9" ht="15">
      <c r="B5" s="248" t="s">
        <v>346</v>
      </c>
      <c r="C5" s="249"/>
      <c r="D5" s="249"/>
      <c r="E5" s="2"/>
      <c r="F5" s="22"/>
      <c r="G5" s="22"/>
      <c r="H5" s="22"/>
      <c r="I5" s="22"/>
    </row>
    <row r="6" spans="2:9" ht="12.75">
      <c r="B6" s="2"/>
      <c r="C6" s="2"/>
      <c r="D6" s="2"/>
      <c r="E6" s="2"/>
      <c r="F6" s="22"/>
      <c r="G6" s="22"/>
      <c r="H6" s="22"/>
      <c r="I6" s="22"/>
    </row>
    <row r="7" spans="3:9" ht="12.75" hidden="1">
      <c r="C7" s="9"/>
      <c r="E7" s="22"/>
      <c r="F7" s="22"/>
      <c r="G7" s="22"/>
      <c r="H7" s="22"/>
      <c r="I7" s="22"/>
    </row>
    <row r="8" spans="1:3" ht="16.5" hidden="1">
      <c r="A8" s="6"/>
      <c r="B8" s="2"/>
      <c r="C8" s="2"/>
    </row>
    <row r="9" spans="1:3" ht="34.5" customHeight="1">
      <c r="A9" s="252" t="s">
        <v>270</v>
      </c>
      <c r="B9" s="253"/>
      <c r="C9" s="253"/>
    </row>
    <row r="10" spans="1:3" ht="33" customHeight="1">
      <c r="A10" s="254" t="s">
        <v>130</v>
      </c>
      <c r="B10" s="254"/>
      <c r="C10" s="255" t="s">
        <v>272</v>
      </c>
    </row>
    <row r="11" spans="1:3" ht="60">
      <c r="A11" s="42" t="s">
        <v>85</v>
      </c>
      <c r="B11" s="63" t="s">
        <v>271</v>
      </c>
      <c r="C11" s="256"/>
    </row>
    <row r="12" spans="1:3" ht="12.75">
      <c r="A12" s="43">
        <v>1</v>
      </c>
      <c r="B12" s="43">
        <v>2</v>
      </c>
      <c r="C12" s="43">
        <v>3</v>
      </c>
    </row>
    <row r="13" spans="1:3" ht="15.75">
      <c r="A13" s="28" t="s">
        <v>77</v>
      </c>
      <c r="B13" s="134"/>
      <c r="C13" s="30" t="s">
        <v>78</v>
      </c>
    </row>
    <row r="14" spans="1:3" ht="87" customHeight="1">
      <c r="A14" s="31" t="s">
        <v>77</v>
      </c>
      <c r="B14" s="135" t="s">
        <v>375</v>
      </c>
      <c r="C14" s="32" t="s">
        <v>348</v>
      </c>
    </row>
    <row r="15" spans="1:3" ht="30.75" customHeight="1">
      <c r="A15" s="28" t="s">
        <v>79</v>
      </c>
      <c r="B15" s="136"/>
      <c r="C15" s="29" t="s">
        <v>86</v>
      </c>
    </row>
    <row r="16" spans="1:3" ht="81.75" customHeight="1">
      <c r="A16" s="31" t="s">
        <v>79</v>
      </c>
      <c r="B16" s="135" t="s">
        <v>375</v>
      </c>
      <c r="C16" s="32" t="s">
        <v>348</v>
      </c>
    </row>
    <row r="17" spans="1:3" ht="35.25" customHeight="1">
      <c r="A17" s="132" t="s">
        <v>116</v>
      </c>
      <c r="B17" s="137"/>
      <c r="C17" s="133" t="s">
        <v>263</v>
      </c>
    </row>
    <row r="18" spans="1:3" ht="82.5" customHeight="1">
      <c r="A18" s="94" t="s">
        <v>116</v>
      </c>
      <c r="B18" s="138" t="s">
        <v>117</v>
      </c>
      <c r="C18" s="60" t="s">
        <v>165</v>
      </c>
    </row>
    <row r="19" spans="1:8" ht="129" customHeight="1">
      <c r="A19" s="94" t="s">
        <v>116</v>
      </c>
      <c r="B19" s="138" t="s">
        <v>118</v>
      </c>
      <c r="C19" s="60" t="s">
        <v>164</v>
      </c>
      <c r="H19" s="92"/>
    </row>
    <row r="20" spans="1:8" ht="58.5" customHeight="1">
      <c r="A20" s="94" t="s">
        <v>116</v>
      </c>
      <c r="B20" s="138" t="s">
        <v>119</v>
      </c>
      <c r="C20" s="60" t="s">
        <v>314</v>
      </c>
      <c r="H20" s="92"/>
    </row>
    <row r="21" spans="1:3" ht="36.75" customHeight="1">
      <c r="A21" s="94" t="s">
        <v>116</v>
      </c>
      <c r="B21" s="138" t="s">
        <v>121</v>
      </c>
      <c r="C21" s="60" t="s">
        <v>170</v>
      </c>
    </row>
    <row r="22" spans="1:3" ht="35.25" customHeight="1">
      <c r="A22" s="94" t="s">
        <v>116</v>
      </c>
      <c r="B22" s="138" t="s">
        <v>123</v>
      </c>
      <c r="C22" s="60" t="s">
        <v>171</v>
      </c>
    </row>
    <row r="23" spans="1:3" ht="51.75" customHeight="1">
      <c r="A23" s="94" t="s">
        <v>116</v>
      </c>
      <c r="B23" s="138" t="s">
        <v>120</v>
      </c>
      <c r="C23" s="60" t="s">
        <v>232</v>
      </c>
    </row>
    <row r="24" spans="1:3" ht="50.25" customHeight="1">
      <c r="A24" s="94" t="s">
        <v>116</v>
      </c>
      <c r="B24" s="138" t="s">
        <v>166</v>
      </c>
      <c r="C24" s="60" t="s">
        <v>234</v>
      </c>
    </row>
    <row r="25" spans="1:3" ht="48.75" customHeight="1">
      <c r="A25" s="94" t="s">
        <v>116</v>
      </c>
      <c r="B25" s="138" t="s">
        <v>167</v>
      </c>
      <c r="C25" s="60" t="s">
        <v>235</v>
      </c>
    </row>
    <row r="26" spans="1:3" ht="48.75" customHeight="1">
      <c r="A26" s="190" t="s">
        <v>349</v>
      </c>
      <c r="B26" s="191"/>
      <c r="C26" s="192" t="s">
        <v>376</v>
      </c>
    </row>
    <row r="27" spans="1:3" ht="48.75" customHeight="1">
      <c r="A27" s="193" t="s">
        <v>349</v>
      </c>
      <c r="B27" s="138" t="s">
        <v>377</v>
      </c>
      <c r="C27" s="194" t="s">
        <v>350</v>
      </c>
    </row>
    <row r="28" spans="1:3" ht="48.75" customHeight="1">
      <c r="A28" s="193" t="s">
        <v>349</v>
      </c>
      <c r="B28" s="138" t="s">
        <v>351</v>
      </c>
      <c r="C28" s="194" t="s">
        <v>378</v>
      </c>
    </row>
    <row r="29" spans="1:3" ht="48.75" customHeight="1">
      <c r="A29" s="193" t="s">
        <v>349</v>
      </c>
      <c r="B29" s="138" t="s">
        <v>352</v>
      </c>
      <c r="C29" s="194" t="s">
        <v>379</v>
      </c>
    </row>
    <row r="30" spans="1:3" ht="48.75" customHeight="1">
      <c r="A30" s="193" t="s">
        <v>349</v>
      </c>
      <c r="B30" s="138" t="s">
        <v>347</v>
      </c>
      <c r="C30" s="194" t="s">
        <v>348</v>
      </c>
    </row>
    <row r="31" spans="1:3" ht="15.75" customHeight="1">
      <c r="A31" s="33">
        <v>548</v>
      </c>
      <c r="B31" s="38"/>
      <c r="C31" s="34" t="s">
        <v>273</v>
      </c>
    </row>
    <row r="32" spans="1:8" ht="80.25" customHeight="1">
      <c r="A32" s="35">
        <v>548</v>
      </c>
      <c r="B32" s="180" t="s">
        <v>353</v>
      </c>
      <c r="C32" s="184" t="s">
        <v>354</v>
      </c>
      <c r="H32" s="140"/>
    </row>
    <row r="33" spans="1:3" ht="36.75" customHeight="1">
      <c r="A33" s="35">
        <v>548</v>
      </c>
      <c r="B33" s="180" t="s">
        <v>355</v>
      </c>
      <c r="C33" s="185" t="s">
        <v>356</v>
      </c>
    </row>
    <row r="34" spans="1:3" ht="33" customHeight="1">
      <c r="A34" s="35">
        <v>548</v>
      </c>
      <c r="B34" s="180" t="s">
        <v>87</v>
      </c>
      <c r="C34" s="185" t="s">
        <v>357</v>
      </c>
    </row>
    <row r="35" spans="1:3" ht="28.5" customHeight="1">
      <c r="A35" s="35">
        <v>548</v>
      </c>
      <c r="B35" s="180" t="s">
        <v>88</v>
      </c>
      <c r="C35" s="185" t="s">
        <v>358</v>
      </c>
    </row>
    <row r="36" spans="1:4" ht="73.5" customHeight="1">
      <c r="A36" s="35">
        <v>548</v>
      </c>
      <c r="B36" s="186" t="s">
        <v>89</v>
      </c>
      <c r="C36" s="185" t="s">
        <v>174</v>
      </c>
      <c r="D36" s="19"/>
    </row>
    <row r="37" spans="1:3" ht="37.5" customHeight="1">
      <c r="A37" s="35">
        <v>548</v>
      </c>
      <c r="B37" s="180" t="s">
        <v>90</v>
      </c>
      <c r="C37" s="185" t="s">
        <v>175</v>
      </c>
    </row>
    <row r="38" spans="1:3" ht="31.5" customHeight="1">
      <c r="A38" s="35">
        <v>548</v>
      </c>
      <c r="B38" s="180" t="s">
        <v>43</v>
      </c>
      <c r="C38" s="182" t="s">
        <v>176</v>
      </c>
    </row>
    <row r="39" spans="1:3" ht="33" customHeight="1">
      <c r="A39" s="35">
        <v>548</v>
      </c>
      <c r="B39" s="180" t="s">
        <v>91</v>
      </c>
      <c r="C39" s="182" t="s">
        <v>177</v>
      </c>
    </row>
    <row r="40" spans="1:3" ht="25.5" customHeight="1">
      <c r="A40" s="36">
        <v>548</v>
      </c>
      <c r="B40" s="180" t="s">
        <v>69</v>
      </c>
      <c r="C40" s="182" t="s">
        <v>178</v>
      </c>
    </row>
    <row r="41" spans="1:3" ht="33" customHeight="1">
      <c r="A41" s="36">
        <v>548</v>
      </c>
      <c r="B41" s="180" t="s">
        <v>359</v>
      </c>
      <c r="C41" s="182" t="s">
        <v>360</v>
      </c>
    </row>
    <row r="42" spans="1:3" ht="66" customHeight="1">
      <c r="A42" s="36">
        <v>548</v>
      </c>
      <c r="B42" s="180" t="s">
        <v>249</v>
      </c>
      <c r="C42" s="182" t="s">
        <v>361</v>
      </c>
    </row>
    <row r="43" spans="1:3" ht="65.25" customHeight="1">
      <c r="A43" s="36">
        <v>548</v>
      </c>
      <c r="B43" s="180" t="s">
        <v>250</v>
      </c>
      <c r="C43" s="181" t="s">
        <v>362</v>
      </c>
    </row>
    <row r="44" spans="1:3" ht="37.5" customHeight="1">
      <c r="A44" s="36">
        <v>548</v>
      </c>
      <c r="B44" s="180" t="s">
        <v>251</v>
      </c>
      <c r="C44" s="182" t="s">
        <v>363</v>
      </c>
    </row>
    <row r="45" spans="1:3" ht="59.25" customHeight="1">
      <c r="A45" s="37">
        <v>548</v>
      </c>
      <c r="B45" s="187" t="s">
        <v>252</v>
      </c>
      <c r="C45" s="182" t="s">
        <v>364</v>
      </c>
    </row>
    <row r="46" spans="1:3" ht="37.5" customHeight="1">
      <c r="A46" s="37">
        <v>548</v>
      </c>
      <c r="B46" s="180" t="s">
        <v>253</v>
      </c>
      <c r="C46" s="182" t="s">
        <v>365</v>
      </c>
    </row>
    <row r="47" spans="1:3" ht="52.5" customHeight="1">
      <c r="A47" s="37">
        <v>548</v>
      </c>
      <c r="B47" s="180" t="s">
        <v>366</v>
      </c>
      <c r="C47" s="182" t="s">
        <v>367</v>
      </c>
    </row>
    <row r="48" spans="1:3" ht="34.5" customHeight="1">
      <c r="A48" s="35">
        <v>548</v>
      </c>
      <c r="B48" s="180" t="s">
        <v>368</v>
      </c>
      <c r="C48" s="182" t="s">
        <v>369</v>
      </c>
    </row>
    <row r="49" spans="1:3" ht="41.25" customHeight="1">
      <c r="A49" s="35">
        <v>548</v>
      </c>
      <c r="B49" s="180" t="s">
        <v>370</v>
      </c>
      <c r="C49" s="183" t="s">
        <v>371</v>
      </c>
    </row>
    <row r="50" spans="1:3" ht="97.5" customHeight="1">
      <c r="A50" s="35">
        <v>548</v>
      </c>
      <c r="B50" s="180" t="s">
        <v>254</v>
      </c>
      <c r="C50" s="188" t="s">
        <v>372</v>
      </c>
    </row>
    <row r="51" spans="1:3" ht="64.5" customHeight="1">
      <c r="A51" s="35">
        <v>548</v>
      </c>
      <c r="B51" s="189" t="s">
        <v>255</v>
      </c>
      <c r="C51" s="182" t="s">
        <v>373</v>
      </c>
    </row>
    <row r="52" spans="1:3" ht="34.5" customHeight="1">
      <c r="A52" s="35">
        <v>548</v>
      </c>
      <c r="B52" s="180" t="s">
        <v>256</v>
      </c>
      <c r="C52" s="183" t="s">
        <v>374</v>
      </c>
    </row>
    <row r="53" ht="12.75" hidden="1">
      <c r="C53" s="21"/>
    </row>
    <row r="54" spans="1:3" ht="16.5" customHeight="1">
      <c r="A54" s="91"/>
      <c r="B54" s="91"/>
      <c r="C54" s="91"/>
    </row>
    <row r="55" spans="1:3" ht="15.75">
      <c r="A55" s="91" t="s">
        <v>163</v>
      </c>
      <c r="B55" s="91"/>
      <c r="C55" s="91"/>
    </row>
    <row r="56" spans="1:3" ht="64.5" customHeight="1">
      <c r="A56" s="257" t="s">
        <v>380</v>
      </c>
      <c r="B56" s="257"/>
      <c r="C56" s="257"/>
    </row>
    <row r="57" spans="1:3" ht="22.5" customHeight="1" hidden="1">
      <c r="A57" s="258"/>
      <c r="B57" s="258"/>
      <c r="C57" s="258"/>
    </row>
    <row r="58" spans="1:3" ht="21.75" customHeight="1">
      <c r="A58" s="259" t="s">
        <v>315</v>
      </c>
      <c r="B58" s="257"/>
      <c r="C58" s="257"/>
    </row>
    <row r="59" spans="1:3" ht="84" customHeight="1">
      <c r="A59" s="250" t="s">
        <v>316</v>
      </c>
      <c r="B59" s="251"/>
      <c r="C59" s="251"/>
    </row>
  </sheetData>
  <sheetProtection/>
  <mergeCells count="8">
    <mergeCell ref="B5:D5"/>
    <mergeCell ref="A59:C59"/>
    <mergeCell ref="A9:C9"/>
    <mergeCell ref="A10:B10"/>
    <mergeCell ref="C10:C11"/>
    <mergeCell ref="A56:C56"/>
    <mergeCell ref="A57:C57"/>
    <mergeCell ref="A58:C58"/>
  </mergeCells>
  <printOptions/>
  <pageMargins left="0.7480314960629921" right="0.1968503937007874" top="0.1968503937007874" bottom="0.1968503937007874" header="0.15748031496062992" footer="0.1968503937007874"/>
  <pageSetup fitToHeight="4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1" width="8.421875" style="1" customWidth="1"/>
    <col min="2" max="2" width="32.7109375" style="1" customWidth="1"/>
    <col min="3" max="3" width="42.421875" style="1" customWidth="1"/>
    <col min="4" max="4" width="0.13671875" style="1" customWidth="1"/>
    <col min="5" max="16384" width="9.140625" style="1" customWidth="1"/>
  </cols>
  <sheetData>
    <row r="1" spans="1:4" ht="14.25">
      <c r="A1" s="160"/>
      <c r="B1" s="161"/>
      <c r="C1" s="162" t="s">
        <v>274</v>
      </c>
      <c r="D1" s="161" t="s">
        <v>199</v>
      </c>
    </row>
    <row r="2" spans="1:4" ht="18" customHeight="1">
      <c r="A2" s="160"/>
      <c r="B2" s="161"/>
      <c r="C2" s="160"/>
      <c r="D2" s="161" t="s">
        <v>267</v>
      </c>
    </row>
    <row r="3" spans="1:4" ht="21" customHeight="1">
      <c r="A3" s="160"/>
      <c r="B3" s="161"/>
      <c r="C3" s="161" t="s">
        <v>344</v>
      </c>
      <c r="D3" s="161" t="s">
        <v>268</v>
      </c>
    </row>
    <row r="4" spans="1:4" ht="15.75" customHeight="1">
      <c r="A4" s="160"/>
      <c r="B4" s="161"/>
      <c r="C4" s="161" t="s">
        <v>318</v>
      </c>
      <c r="D4" s="161" t="s">
        <v>243</v>
      </c>
    </row>
    <row r="5" spans="1:5" ht="15">
      <c r="A5" s="248" t="s">
        <v>346</v>
      </c>
      <c r="B5" s="249"/>
      <c r="C5" s="249"/>
      <c r="D5" s="157"/>
      <c r="E5" s="157"/>
    </row>
    <row r="6" spans="1:3" ht="48.75" customHeight="1">
      <c r="A6" s="2"/>
      <c r="B6" s="2"/>
      <c r="C6" s="2"/>
    </row>
    <row r="7" spans="1:4" ht="48.75" customHeight="1">
      <c r="A7" s="2"/>
      <c r="B7" s="260" t="s">
        <v>440</v>
      </c>
      <c r="C7" s="260"/>
      <c r="D7" s="260"/>
    </row>
    <row r="8" ht="43.5" customHeight="1"/>
    <row r="9" spans="1:3" ht="60" customHeight="1">
      <c r="A9" s="62" t="s">
        <v>1</v>
      </c>
      <c r="B9" s="62" t="s">
        <v>2</v>
      </c>
      <c r="C9" s="62" t="s">
        <v>3</v>
      </c>
    </row>
    <row r="10" spans="1:3" ht="25.5">
      <c r="A10" s="112">
        <v>548</v>
      </c>
      <c r="B10" s="113"/>
      <c r="C10" s="114" t="s">
        <v>273</v>
      </c>
    </row>
    <row r="11" spans="1:3" ht="25.5">
      <c r="A11" s="115">
        <v>548</v>
      </c>
      <c r="B11" s="116" t="s">
        <v>59</v>
      </c>
      <c r="C11" s="117" t="s">
        <v>185</v>
      </c>
    </row>
    <row r="12" spans="1:3" ht="25.5">
      <c r="A12" s="115">
        <v>548</v>
      </c>
      <c r="B12" s="116" t="s">
        <v>58</v>
      </c>
      <c r="C12" s="117" t="s">
        <v>186</v>
      </c>
    </row>
    <row r="13" spans="2:3" ht="14.25">
      <c r="B13" s="4"/>
      <c r="C13" s="4"/>
    </row>
  </sheetData>
  <sheetProtection/>
  <mergeCells count="2">
    <mergeCell ref="A5:C5"/>
    <mergeCell ref="B7:D7"/>
  </mergeCells>
  <printOptions/>
  <pageMargins left="0.75" right="0.18" top="0.53" bottom="0.19" header="0.5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zoomScalePageLayoutView="0" workbookViewId="0" topLeftCell="A79">
      <selection activeCell="A9" sqref="A9:A12"/>
    </sheetView>
  </sheetViews>
  <sheetFormatPr defaultColWidth="9.140625" defaultRowHeight="15"/>
  <cols>
    <col min="1" max="1" width="40.57421875" style="1" customWidth="1"/>
    <col min="2" max="2" width="6.00390625" style="1" customWidth="1"/>
    <col min="3" max="4" width="6.140625" style="1" customWidth="1"/>
    <col min="5" max="5" width="5.28125" style="1" customWidth="1"/>
    <col min="6" max="6" width="5.00390625" style="1" customWidth="1"/>
    <col min="7" max="7" width="6.57421875" style="1" bestFit="1" customWidth="1"/>
    <col min="8" max="8" width="6.421875" style="1" customWidth="1"/>
    <col min="9" max="9" width="12.8515625" style="76" customWidth="1"/>
    <col min="10" max="10" width="9.140625" style="1" customWidth="1"/>
    <col min="11" max="11" width="15.57421875" style="1" customWidth="1"/>
    <col min="12" max="16384" width="9.140625" style="1" customWidth="1"/>
  </cols>
  <sheetData>
    <row r="1" spans="8:9" ht="12.75">
      <c r="H1" s="9"/>
      <c r="I1" s="2" t="s">
        <v>159</v>
      </c>
    </row>
    <row r="2" spans="8:9" ht="12.75">
      <c r="H2" s="9"/>
      <c r="I2" s="2" t="s">
        <v>267</v>
      </c>
    </row>
    <row r="3" spans="8:9" ht="12.75">
      <c r="H3" s="9"/>
      <c r="I3" s="2" t="s">
        <v>344</v>
      </c>
    </row>
    <row r="4" spans="8:9" ht="12.75">
      <c r="H4" s="9"/>
      <c r="I4" s="2" t="s">
        <v>318</v>
      </c>
    </row>
    <row r="5" spans="8:11" ht="15">
      <c r="H5" s="9"/>
      <c r="I5" s="2" t="s">
        <v>319</v>
      </c>
      <c r="J5" s="157"/>
      <c r="K5" s="157"/>
    </row>
    <row r="6" spans="8:9" ht="12.75">
      <c r="H6" s="9"/>
      <c r="I6" s="2"/>
    </row>
    <row r="7" spans="1:9" ht="57" customHeight="1">
      <c r="A7" s="261" t="s">
        <v>453</v>
      </c>
      <c r="B7" s="261"/>
      <c r="C7" s="261"/>
      <c r="D7" s="261"/>
      <c r="E7" s="261"/>
      <c r="F7" s="261"/>
      <c r="G7" s="261"/>
      <c r="H7" s="261"/>
      <c r="I7" s="261"/>
    </row>
    <row r="8" spans="1:9" ht="26.25">
      <c r="A8" s="5"/>
      <c r="B8" s="5"/>
      <c r="C8" s="5"/>
      <c r="D8" s="5"/>
      <c r="E8" s="5"/>
      <c r="F8" s="5"/>
      <c r="G8" s="5"/>
      <c r="H8" s="5"/>
      <c r="I8" s="64" t="s">
        <v>4</v>
      </c>
    </row>
    <row r="9" spans="1:9" ht="12.75" customHeight="1">
      <c r="A9" s="262" t="s">
        <v>5</v>
      </c>
      <c r="B9" s="265" t="s">
        <v>6</v>
      </c>
      <c r="C9" s="266"/>
      <c r="D9" s="266"/>
      <c r="E9" s="266"/>
      <c r="F9" s="266"/>
      <c r="G9" s="266"/>
      <c r="H9" s="267"/>
      <c r="I9" s="262" t="s">
        <v>217</v>
      </c>
    </row>
    <row r="10" spans="1:9" ht="12.75" customHeight="1">
      <c r="A10" s="263"/>
      <c r="B10" s="268"/>
      <c r="C10" s="269"/>
      <c r="D10" s="269"/>
      <c r="E10" s="269"/>
      <c r="F10" s="269"/>
      <c r="G10" s="269"/>
      <c r="H10" s="270"/>
      <c r="I10" s="263"/>
    </row>
    <row r="11" spans="1:9" ht="24.75" customHeight="1">
      <c r="A11" s="263"/>
      <c r="B11" s="271" t="s">
        <v>8</v>
      </c>
      <c r="C11" s="271" t="s">
        <v>9</v>
      </c>
      <c r="D11" s="273" t="s">
        <v>10</v>
      </c>
      <c r="E11" s="274"/>
      <c r="F11" s="274"/>
      <c r="G11" s="275"/>
      <c r="H11" s="271" t="s">
        <v>131</v>
      </c>
      <c r="I11" s="263"/>
    </row>
    <row r="12" spans="1:9" ht="23.25" customHeight="1">
      <c r="A12" s="264"/>
      <c r="B12" s="272"/>
      <c r="C12" s="272"/>
      <c r="D12" s="276"/>
      <c r="E12" s="277"/>
      <c r="F12" s="277"/>
      <c r="G12" s="278"/>
      <c r="H12" s="272"/>
      <c r="I12" s="264"/>
    </row>
    <row r="13" spans="1:9" ht="18" customHeight="1">
      <c r="A13" s="155">
        <v>1</v>
      </c>
      <c r="B13" s="155">
        <v>2</v>
      </c>
      <c r="C13" s="155">
        <v>3</v>
      </c>
      <c r="D13" s="155">
        <v>4</v>
      </c>
      <c r="E13" s="155">
        <v>5</v>
      </c>
      <c r="F13" s="155">
        <v>6</v>
      </c>
      <c r="G13" s="155">
        <v>7</v>
      </c>
      <c r="H13" s="155">
        <v>8</v>
      </c>
      <c r="I13" s="156">
        <v>9</v>
      </c>
    </row>
    <row r="14" spans="1:9" ht="12.75">
      <c r="A14" s="66" t="s">
        <v>11</v>
      </c>
      <c r="B14" s="79" t="s">
        <v>12</v>
      </c>
      <c r="C14" s="77" t="s">
        <v>15</v>
      </c>
      <c r="D14" s="77" t="s">
        <v>15</v>
      </c>
      <c r="E14" s="78" t="s">
        <v>132</v>
      </c>
      <c r="F14" s="78" t="s">
        <v>15</v>
      </c>
      <c r="G14" s="78" t="s">
        <v>133</v>
      </c>
      <c r="H14" s="77" t="s">
        <v>94</v>
      </c>
      <c r="I14" s="79">
        <f>I15+I20+I25+I35+I40+I45</f>
        <v>3420.7</v>
      </c>
    </row>
    <row r="15" spans="1:9" ht="38.25">
      <c r="A15" s="68" t="s">
        <v>13</v>
      </c>
      <c r="B15" s="80" t="s">
        <v>12</v>
      </c>
      <c r="C15" s="80" t="s">
        <v>14</v>
      </c>
      <c r="D15" s="80" t="s">
        <v>15</v>
      </c>
      <c r="E15" s="81" t="s">
        <v>132</v>
      </c>
      <c r="F15" s="81" t="s">
        <v>15</v>
      </c>
      <c r="G15" s="81" t="s">
        <v>133</v>
      </c>
      <c r="H15" s="80" t="s">
        <v>94</v>
      </c>
      <c r="I15" s="142">
        <f>I16</f>
        <v>226.1</v>
      </c>
    </row>
    <row r="16" spans="1:9" ht="12.75">
      <c r="A16" s="69" t="s">
        <v>134</v>
      </c>
      <c r="B16" s="82" t="s">
        <v>12</v>
      </c>
      <c r="C16" s="82" t="s">
        <v>14</v>
      </c>
      <c r="D16" s="82" t="s">
        <v>135</v>
      </c>
      <c r="E16" s="83" t="s">
        <v>132</v>
      </c>
      <c r="F16" s="83" t="s">
        <v>15</v>
      </c>
      <c r="G16" s="83" t="s">
        <v>133</v>
      </c>
      <c r="H16" s="82" t="s">
        <v>94</v>
      </c>
      <c r="I16" s="143">
        <f>I17</f>
        <v>226.1</v>
      </c>
    </row>
    <row r="17" spans="1:9" ht="12.75">
      <c r="A17" s="69" t="s">
        <v>136</v>
      </c>
      <c r="B17" s="82" t="s">
        <v>12</v>
      </c>
      <c r="C17" s="82" t="s">
        <v>14</v>
      </c>
      <c r="D17" s="82" t="s">
        <v>135</v>
      </c>
      <c r="E17" s="83" t="s">
        <v>132</v>
      </c>
      <c r="F17" s="83" t="s">
        <v>22</v>
      </c>
      <c r="G17" s="83" t="s">
        <v>133</v>
      </c>
      <c r="H17" s="82" t="s">
        <v>94</v>
      </c>
      <c r="I17" s="143">
        <f>I18</f>
        <v>226.1</v>
      </c>
    </row>
    <row r="18" spans="1:9" ht="13.5" customHeight="1">
      <c r="A18" s="69" t="s">
        <v>16</v>
      </c>
      <c r="B18" s="82" t="s">
        <v>12</v>
      </c>
      <c r="C18" s="82" t="s">
        <v>14</v>
      </c>
      <c r="D18" s="82" t="s">
        <v>135</v>
      </c>
      <c r="E18" s="83" t="s">
        <v>132</v>
      </c>
      <c r="F18" s="83" t="s">
        <v>22</v>
      </c>
      <c r="G18" s="83" t="s">
        <v>137</v>
      </c>
      <c r="H18" s="82" t="s">
        <v>94</v>
      </c>
      <c r="I18" s="143">
        <f>I19</f>
        <v>226.1</v>
      </c>
    </row>
    <row r="19" spans="1:9" ht="63.75" customHeight="1">
      <c r="A19" s="69" t="s">
        <v>96</v>
      </c>
      <c r="B19" s="82" t="s">
        <v>12</v>
      </c>
      <c r="C19" s="82" t="s">
        <v>14</v>
      </c>
      <c r="D19" s="82" t="s">
        <v>135</v>
      </c>
      <c r="E19" s="83" t="s">
        <v>132</v>
      </c>
      <c r="F19" s="83" t="s">
        <v>22</v>
      </c>
      <c r="G19" s="83" t="s">
        <v>137</v>
      </c>
      <c r="H19" s="82" t="s">
        <v>95</v>
      </c>
      <c r="I19" s="143">
        <v>226.1</v>
      </c>
    </row>
    <row r="20" spans="1:9" ht="52.5" customHeight="1">
      <c r="A20" s="68" t="s">
        <v>19</v>
      </c>
      <c r="B20" s="80" t="s">
        <v>12</v>
      </c>
      <c r="C20" s="80" t="s">
        <v>17</v>
      </c>
      <c r="D20" s="80" t="s">
        <v>15</v>
      </c>
      <c r="E20" s="83" t="s">
        <v>132</v>
      </c>
      <c r="F20" s="83" t="s">
        <v>15</v>
      </c>
      <c r="G20" s="83" t="s">
        <v>133</v>
      </c>
      <c r="H20" s="83" t="s">
        <v>94</v>
      </c>
      <c r="I20" s="142">
        <f>I21</f>
        <v>150.2</v>
      </c>
    </row>
    <row r="21" spans="1:9" ht="12.75">
      <c r="A21" s="69" t="s">
        <v>134</v>
      </c>
      <c r="B21" s="82" t="s">
        <v>12</v>
      </c>
      <c r="C21" s="82" t="s">
        <v>17</v>
      </c>
      <c r="D21" s="82" t="s">
        <v>135</v>
      </c>
      <c r="E21" s="83" t="s">
        <v>132</v>
      </c>
      <c r="F21" s="83" t="s">
        <v>15</v>
      </c>
      <c r="G21" s="83" t="s">
        <v>133</v>
      </c>
      <c r="H21" s="82" t="s">
        <v>94</v>
      </c>
      <c r="I21" s="143">
        <f>I22</f>
        <v>150.2</v>
      </c>
    </row>
    <row r="22" spans="1:9" ht="12.75">
      <c r="A22" s="69" t="s">
        <v>136</v>
      </c>
      <c r="B22" s="82" t="s">
        <v>12</v>
      </c>
      <c r="C22" s="82" t="s">
        <v>17</v>
      </c>
      <c r="D22" s="82" t="s">
        <v>135</v>
      </c>
      <c r="E22" s="83" t="s">
        <v>132</v>
      </c>
      <c r="F22" s="83" t="s">
        <v>22</v>
      </c>
      <c r="G22" s="83" t="s">
        <v>133</v>
      </c>
      <c r="H22" s="82" t="s">
        <v>94</v>
      </c>
      <c r="I22" s="143">
        <f>I23</f>
        <v>150.2</v>
      </c>
    </row>
    <row r="23" spans="1:9" ht="25.5">
      <c r="A23" s="69" t="s">
        <v>20</v>
      </c>
      <c r="B23" s="82" t="s">
        <v>12</v>
      </c>
      <c r="C23" s="82" t="s">
        <v>17</v>
      </c>
      <c r="D23" s="82" t="s">
        <v>135</v>
      </c>
      <c r="E23" s="83" t="s">
        <v>132</v>
      </c>
      <c r="F23" s="83" t="s">
        <v>22</v>
      </c>
      <c r="G23" s="83" t="s">
        <v>138</v>
      </c>
      <c r="H23" s="82" t="s">
        <v>94</v>
      </c>
      <c r="I23" s="143">
        <f>SUM(I24)</f>
        <v>150.2</v>
      </c>
    </row>
    <row r="24" spans="1:9" ht="65.25" customHeight="1">
      <c r="A24" s="69" t="s">
        <v>96</v>
      </c>
      <c r="B24" s="82" t="s">
        <v>12</v>
      </c>
      <c r="C24" s="82" t="s">
        <v>17</v>
      </c>
      <c r="D24" s="82" t="s">
        <v>135</v>
      </c>
      <c r="E24" s="83" t="s">
        <v>132</v>
      </c>
      <c r="F24" s="83" t="s">
        <v>22</v>
      </c>
      <c r="G24" s="83" t="s">
        <v>138</v>
      </c>
      <c r="H24" s="82" t="s">
        <v>95</v>
      </c>
      <c r="I24" s="143">
        <v>150.2</v>
      </c>
    </row>
    <row r="25" spans="1:9" ht="63.75">
      <c r="A25" s="68" t="s">
        <v>197</v>
      </c>
      <c r="B25" s="80" t="s">
        <v>12</v>
      </c>
      <c r="C25" s="80" t="s">
        <v>22</v>
      </c>
      <c r="D25" s="80" t="s">
        <v>15</v>
      </c>
      <c r="E25" s="81" t="s">
        <v>132</v>
      </c>
      <c r="F25" s="81" t="s">
        <v>15</v>
      </c>
      <c r="G25" s="81" t="s">
        <v>133</v>
      </c>
      <c r="H25" s="80" t="s">
        <v>94</v>
      </c>
      <c r="I25" s="142">
        <f>I26</f>
        <v>1614.6</v>
      </c>
    </row>
    <row r="26" spans="1:9" ht="12.75">
      <c r="A26" s="69" t="s">
        <v>134</v>
      </c>
      <c r="B26" s="82" t="s">
        <v>12</v>
      </c>
      <c r="C26" s="82" t="s">
        <v>22</v>
      </c>
      <c r="D26" s="82" t="s">
        <v>135</v>
      </c>
      <c r="E26" s="83" t="s">
        <v>132</v>
      </c>
      <c r="F26" s="83" t="s">
        <v>15</v>
      </c>
      <c r="G26" s="83" t="s">
        <v>133</v>
      </c>
      <c r="H26" s="82" t="s">
        <v>94</v>
      </c>
      <c r="I26" s="143">
        <f>I27+I30</f>
        <v>1614.6</v>
      </c>
    </row>
    <row r="27" spans="1:9" ht="12.75">
      <c r="A27" s="69" t="s">
        <v>37</v>
      </c>
      <c r="B27" s="82" t="s">
        <v>12</v>
      </c>
      <c r="C27" s="82" t="s">
        <v>22</v>
      </c>
      <c r="D27" s="82" t="s">
        <v>135</v>
      </c>
      <c r="E27" s="83" t="s">
        <v>132</v>
      </c>
      <c r="F27" s="83" t="s">
        <v>17</v>
      </c>
      <c r="G27" s="83" t="s">
        <v>133</v>
      </c>
      <c r="H27" s="82" t="s">
        <v>94</v>
      </c>
      <c r="I27" s="143">
        <f>I28</f>
        <v>33</v>
      </c>
    </row>
    <row r="28" spans="1:9" ht="25.5">
      <c r="A28" s="69" t="s">
        <v>245</v>
      </c>
      <c r="B28" s="82" t="s">
        <v>12</v>
      </c>
      <c r="C28" s="82" t="s">
        <v>22</v>
      </c>
      <c r="D28" s="82" t="s">
        <v>135</v>
      </c>
      <c r="E28" s="83" t="s">
        <v>132</v>
      </c>
      <c r="F28" s="83" t="s">
        <v>17</v>
      </c>
      <c r="G28" s="83" t="s">
        <v>244</v>
      </c>
      <c r="H28" s="82" t="s">
        <v>94</v>
      </c>
      <c r="I28" s="143">
        <f>I29</f>
        <v>33</v>
      </c>
    </row>
    <row r="29" spans="1:9" ht="12.75">
      <c r="A29" s="69" t="s">
        <v>36</v>
      </c>
      <c r="B29" s="82" t="s">
        <v>12</v>
      </c>
      <c r="C29" s="82" t="s">
        <v>22</v>
      </c>
      <c r="D29" s="82" t="s">
        <v>135</v>
      </c>
      <c r="E29" s="83" t="s">
        <v>132</v>
      </c>
      <c r="F29" s="83" t="s">
        <v>17</v>
      </c>
      <c r="G29" s="83" t="s">
        <v>244</v>
      </c>
      <c r="H29" s="82" t="s">
        <v>18</v>
      </c>
      <c r="I29" s="143">
        <v>33</v>
      </c>
    </row>
    <row r="30" spans="1:9" ht="12.75">
      <c r="A30" s="69" t="s">
        <v>136</v>
      </c>
      <c r="B30" s="82" t="s">
        <v>12</v>
      </c>
      <c r="C30" s="82" t="s">
        <v>22</v>
      </c>
      <c r="D30" s="82" t="s">
        <v>135</v>
      </c>
      <c r="E30" s="83" t="s">
        <v>132</v>
      </c>
      <c r="F30" s="83" t="s">
        <v>22</v>
      </c>
      <c r="G30" s="83" t="s">
        <v>133</v>
      </c>
      <c r="H30" s="82" t="s">
        <v>94</v>
      </c>
      <c r="I30" s="143">
        <f>I31</f>
        <v>1581.6</v>
      </c>
    </row>
    <row r="31" spans="1:9" ht="25.5">
      <c r="A31" s="69" t="s">
        <v>139</v>
      </c>
      <c r="B31" s="82" t="s">
        <v>12</v>
      </c>
      <c r="C31" s="82" t="s">
        <v>22</v>
      </c>
      <c r="D31" s="82" t="s">
        <v>135</v>
      </c>
      <c r="E31" s="83" t="s">
        <v>132</v>
      </c>
      <c r="F31" s="83" t="s">
        <v>22</v>
      </c>
      <c r="G31" s="83" t="s">
        <v>140</v>
      </c>
      <c r="H31" s="82" t="s">
        <v>94</v>
      </c>
      <c r="I31" s="143">
        <f>I32+I33+I34</f>
        <v>1581.6</v>
      </c>
    </row>
    <row r="32" spans="1:9" ht="66" customHeight="1">
      <c r="A32" s="70" t="s">
        <v>96</v>
      </c>
      <c r="B32" s="82" t="s">
        <v>12</v>
      </c>
      <c r="C32" s="82" t="s">
        <v>22</v>
      </c>
      <c r="D32" s="82" t="s">
        <v>135</v>
      </c>
      <c r="E32" s="83" t="s">
        <v>132</v>
      </c>
      <c r="F32" s="83" t="s">
        <v>22</v>
      </c>
      <c r="G32" s="83" t="s">
        <v>140</v>
      </c>
      <c r="H32" s="82" t="s">
        <v>95</v>
      </c>
      <c r="I32" s="143">
        <v>567.6</v>
      </c>
    </row>
    <row r="33" spans="1:9" ht="27.75" customHeight="1">
      <c r="A33" s="70" t="s">
        <v>99</v>
      </c>
      <c r="B33" s="82" t="s">
        <v>12</v>
      </c>
      <c r="C33" s="82" t="s">
        <v>22</v>
      </c>
      <c r="D33" s="82" t="s">
        <v>135</v>
      </c>
      <c r="E33" s="83" t="s">
        <v>132</v>
      </c>
      <c r="F33" s="83" t="s">
        <v>22</v>
      </c>
      <c r="G33" s="83" t="s">
        <v>140</v>
      </c>
      <c r="H33" s="82" t="s">
        <v>98</v>
      </c>
      <c r="I33" s="143">
        <v>984</v>
      </c>
    </row>
    <row r="34" spans="1:9" ht="14.25" customHeight="1">
      <c r="A34" s="70" t="s">
        <v>100</v>
      </c>
      <c r="B34" s="82" t="s">
        <v>12</v>
      </c>
      <c r="C34" s="82" t="s">
        <v>22</v>
      </c>
      <c r="D34" s="82" t="s">
        <v>135</v>
      </c>
      <c r="E34" s="83" t="s">
        <v>132</v>
      </c>
      <c r="F34" s="83" t="s">
        <v>22</v>
      </c>
      <c r="G34" s="83" t="s">
        <v>140</v>
      </c>
      <c r="H34" s="82" t="s">
        <v>97</v>
      </c>
      <c r="I34" s="143">
        <v>30</v>
      </c>
    </row>
    <row r="35" spans="1:9" ht="51.75" customHeight="1">
      <c r="A35" s="68" t="s">
        <v>23</v>
      </c>
      <c r="B35" s="80" t="s">
        <v>12</v>
      </c>
      <c r="C35" s="80" t="s">
        <v>24</v>
      </c>
      <c r="D35" s="80" t="s">
        <v>15</v>
      </c>
      <c r="E35" s="83" t="s">
        <v>132</v>
      </c>
      <c r="F35" s="83" t="s">
        <v>15</v>
      </c>
      <c r="G35" s="83" t="s">
        <v>133</v>
      </c>
      <c r="H35" s="82" t="s">
        <v>94</v>
      </c>
      <c r="I35" s="142">
        <f>I38</f>
        <v>132.8</v>
      </c>
    </row>
    <row r="36" spans="1:9" ht="12.75">
      <c r="A36" s="69" t="s">
        <v>134</v>
      </c>
      <c r="B36" s="84" t="s">
        <v>12</v>
      </c>
      <c r="C36" s="84" t="s">
        <v>24</v>
      </c>
      <c r="D36" s="84" t="s">
        <v>135</v>
      </c>
      <c r="E36" s="85" t="s">
        <v>132</v>
      </c>
      <c r="F36" s="85" t="s">
        <v>15</v>
      </c>
      <c r="G36" s="85" t="s">
        <v>133</v>
      </c>
      <c r="H36" s="84" t="s">
        <v>94</v>
      </c>
      <c r="I36" s="145">
        <f>I37</f>
        <v>132.8</v>
      </c>
    </row>
    <row r="37" spans="1:9" ht="12.75">
      <c r="A37" s="69" t="s">
        <v>136</v>
      </c>
      <c r="B37" s="84" t="s">
        <v>12</v>
      </c>
      <c r="C37" s="84" t="s">
        <v>24</v>
      </c>
      <c r="D37" s="84" t="s">
        <v>135</v>
      </c>
      <c r="E37" s="85" t="s">
        <v>132</v>
      </c>
      <c r="F37" s="85" t="s">
        <v>22</v>
      </c>
      <c r="G37" s="85" t="s">
        <v>133</v>
      </c>
      <c r="H37" s="84" t="s">
        <v>94</v>
      </c>
      <c r="I37" s="145">
        <f>I38</f>
        <v>132.8</v>
      </c>
    </row>
    <row r="38" spans="1:9" ht="25.5">
      <c r="A38" s="69" t="s">
        <v>139</v>
      </c>
      <c r="B38" s="82" t="s">
        <v>12</v>
      </c>
      <c r="C38" s="82" t="s">
        <v>24</v>
      </c>
      <c r="D38" s="82" t="s">
        <v>135</v>
      </c>
      <c r="E38" s="83" t="s">
        <v>132</v>
      </c>
      <c r="F38" s="83" t="s">
        <v>22</v>
      </c>
      <c r="G38" s="83" t="s">
        <v>140</v>
      </c>
      <c r="H38" s="82" t="s">
        <v>94</v>
      </c>
      <c r="I38" s="143">
        <f>I39</f>
        <v>132.8</v>
      </c>
    </row>
    <row r="39" spans="1:9" ht="66.75" customHeight="1">
      <c r="A39" s="69" t="s">
        <v>96</v>
      </c>
      <c r="B39" s="82" t="s">
        <v>12</v>
      </c>
      <c r="C39" s="82" t="s">
        <v>24</v>
      </c>
      <c r="D39" s="82" t="s">
        <v>135</v>
      </c>
      <c r="E39" s="83" t="s">
        <v>132</v>
      </c>
      <c r="F39" s="83" t="s">
        <v>22</v>
      </c>
      <c r="G39" s="83" t="s">
        <v>140</v>
      </c>
      <c r="H39" s="82" t="s">
        <v>95</v>
      </c>
      <c r="I39" s="143">
        <v>132.8</v>
      </c>
    </row>
    <row r="40" spans="1:9" ht="33" customHeight="1">
      <c r="A40" s="68" t="s">
        <v>384</v>
      </c>
      <c r="B40" s="80" t="s">
        <v>12</v>
      </c>
      <c r="C40" s="80" t="s">
        <v>60</v>
      </c>
      <c r="D40" s="80" t="s">
        <v>15</v>
      </c>
      <c r="E40" s="81" t="s">
        <v>132</v>
      </c>
      <c r="F40" s="81" t="s">
        <v>15</v>
      </c>
      <c r="G40" s="81" t="s">
        <v>133</v>
      </c>
      <c r="H40" s="80" t="s">
        <v>94</v>
      </c>
      <c r="I40" s="142">
        <f>I43</f>
        <v>300</v>
      </c>
    </row>
    <row r="41" spans="1:9" ht="15" customHeight="1">
      <c r="A41" s="69" t="s">
        <v>134</v>
      </c>
      <c r="B41" s="84" t="s">
        <v>12</v>
      </c>
      <c r="C41" s="84" t="s">
        <v>60</v>
      </c>
      <c r="D41" s="84" t="s">
        <v>135</v>
      </c>
      <c r="E41" s="85" t="s">
        <v>132</v>
      </c>
      <c r="F41" s="85" t="s">
        <v>15</v>
      </c>
      <c r="G41" s="85" t="s">
        <v>133</v>
      </c>
      <c r="H41" s="84" t="s">
        <v>94</v>
      </c>
      <c r="I41" s="145">
        <f>I42</f>
        <v>300</v>
      </c>
    </row>
    <row r="42" spans="1:9" ht="15" customHeight="1">
      <c r="A42" s="69" t="s">
        <v>136</v>
      </c>
      <c r="B42" s="84" t="s">
        <v>12</v>
      </c>
      <c r="C42" s="84" t="s">
        <v>60</v>
      </c>
      <c r="D42" s="84" t="s">
        <v>135</v>
      </c>
      <c r="E42" s="85" t="s">
        <v>132</v>
      </c>
      <c r="F42" s="85" t="s">
        <v>22</v>
      </c>
      <c r="G42" s="85" t="s">
        <v>133</v>
      </c>
      <c r="H42" s="84" t="s">
        <v>94</v>
      </c>
      <c r="I42" s="145">
        <f>I43</f>
        <v>300</v>
      </c>
    </row>
    <row r="43" spans="1:9" ht="15" customHeight="1">
      <c r="A43" s="69" t="s">
        <v>385</v>
      </c>
      <c r="B43" s="82" t="s">
        <v>12</v>
      </c>
      <c r="C43" s="82" t="s">
        <v>60</v>
      </c>
      <c r="D43" s="82" t="s">
        <v>135</v>
      </c>
      <c r="E43" s="83" t="s">
        <v>132</v>
      </c>
      <c r="F43" s="83" t="s">
        <v>22</v>
      </c>
      <c r="G43" s="83" t="s">
        <v>322</v>
      </c>
      <c r="H43" s="82" t="s">
        <v>94</v>
      </c>
      <c r="I43" s="143">
        <f>I44</f>
        <v>300</v>
      </c>
    </row>
    <row r="44" spans="1:9" ht="21" customHeight="1">
      <c r="A44" s="70" t="s">
        <v>100</v>
      </c>
      <c r="B44" s="82" t="s">
        <v>12</v>
      </c>
      <c r="C44" s="82" t="s">
        <v>60</v>
      </c>
      <c r="D44" s="82" t="s">
        <v>135</v>
      </c>
      <c r="E44" s="83" t="s">
        <v>132</v>
      </c>
      <c r="F44" s="83" t="s">
        <v>22</v>
      </c>
      <c r="G44" s="83" t="s">
        <v>322</v>
      </c>
      <c r="H44" s="82" t="s">
        <v>97</v>
      </c>
      <c r="I44" s="143">
        <v>300</v>
      </c>
    </row>
    <row r="45" spans="1:9" ht="12.75">
      <c r="A45" s="71" t="s">
        <v>28</v>
      </c>
      <c r="B45" s="86" t="s">
        <v>12</v>
      </c>
      <c r="C45" s="86" t="s">
        <v>74</v>
      </c>
      <c r="D45" s="86" t="s">
        <v>15</v>
      </c>
      <c r="E45" s="87" t="s">
        <v>132</v>
      </c>
      <c r="F45" s="87" t="s">
        <v>15</v>
      </c>
      <c r="G45" s="87" t="s">
        <v>133</v>
      </c>
      <c r="H45" s="86" t="s">
        <v>94</v>
      </c>
      <c r="I45" s="146">
        <f>I46</f>
        <v>997</v>
      </c>
    </row>
    <row r="46" spans="1:9" ht="12.75">
      <c r="A46" s="69" t="s">
        <v>134</v>
      </c>
      <c r="B46" s="82" t="s">
        <v>12</v>
      </c>
      <c r="C46" s="82" t="s">
        <v>74</v>
      </c>
      <c r="D46" s="82" t="s">
        <v>135</v>
      </c>
      <c r="E46" s="83" t="s">
        <v>132</v>
      </c>
      <c r="F46" s="83" t="s">
        <v>15</v>
      </c>
      <c r="G46" s="83" t="s">
        <v>133</v>
      </c>
      <c r="H46" s="82" t="s">
        <v>94</v>
      </c>
      <c r="I46" s="143">
        <f>I47</f>
        <v>997</v>
      </c>
    </row>
    <row r="47" spans="1:9" ht="22.5" customHeight="1">
      <c r="A47" s="69" t="s">
        <v>136</v>
      </c>
      <c r="B47" s="82" t="s">
        <v>12</v>
      </c>
      <c r="C47" s="82" t="s">
        <v>74</v>
      </c>
      <c r="D47" s="82" t="s">
        <v>135</v>
      </c>
      <c r="E47" s="83" t="s">
        <v>132</v>
      </c>
      <c r="F47" s="83" t="s">
        <v>22</v>
      </c>
      <c r="G47" s="83" t="s">
        <v>133</v>
      </c>
      <c r="H47" s="82" t="s">
        <v>94</v>
      </c>
      <c r="I47" s="143">
        <f>I48+I50+I52</f>
        <v>997</v>
      </c>
    </row>
    <row r="48" spans="1:9" ht="25.5">
      <c r="A48" s="69" t="s">
        <v>208</v>
      </c>
      <c r="B48" s="82" t="s">
        <v>12</v>
      </c>
      <c r="C48" s="82" t="s">
        <v>74</v>
      </c>
      <c r="D48" s="82" t="s">
        <v>135</v>
      </c>
      <c r="E48" s="83" t="s">
        <v>132</v>
      </c>
      <c r="F48" s="83" t="s">
        <v>22</v>
      </c>
      <c r="G48" s="83" t="s">
        <v>207</v>
      </c>
      <c r="H48" s="82" t="s">
        <v>94</v>
      </c>
      <c r="I48" s="143">
        <f>I49</f>
        <v>147</v>
      </c>
    </row>
    <row r="49" spans="1:9" ht="25.5">
      <c r="A49" s="70" t="s">
        <v>99</v>
      </c>
      <c r="B49" s="82" t="s">
        <v>12</v>
      </c>
      <c r="C49" s="82" t="s">
        <v>74</v>
      </c>
      <c r="D49" s="82" t="s">
        <v>135</v>
      </c>
      <c r="E49" s="83" t="s">
        <v>132</v>
      </c>
      <c r="F49" s="83" t="s">
        <v>22</v>
      </c>
      <c r="G49" s="83" t="s">
        <v>207</v>
      </c>
      <c r="H49" s="82" t="s">
        <v>98</v>
      </c>
      <c r="I49" s="143">
        <v>147</v>
      </c>
    </row>
    <row r="50" spans="1:9" ht="19.5" customHeight="1">
      <c r="A50" s="70" t="s">
        <v>233</v>
      </c>
      <c r="B50" s="82" t="s">
        <v>12</v>
      </c>
      <c r="C50" s="82" t="s">
        <v>74</v>
      </c>
      <c r="D50" s="82" t="s">
        <v>135</v>
      </c>
      <c r="E50" s="83" t="s">
        <v>132</v>
      </c>
      <c r="F50" s="83" t="s">
        <v>22</v>
      </c>
      <c r="G50" s="83" t="s">
        <v>441</v>
      </c>
      <c r="H50" s="82" t="s">
        <v>94</v>
      </c>
      <c r="I50" s="143">
        <f>I51</f>
        <v>700</v>
      </c>
    </row>
    <row r="51" spans="1:9" ht="25.5">
      <c r="A51" s="70" t="s">
        <v>99</v>
      </c>
      <c r="B51" s="82" t="s">
        <v>12</v>
      </c>
      <c r="C51" s="82" t="s">
        <v>74</v>
      </c>
      <c r="D51" s="82" t="s">
        <v>135</v>
      </c>
      <c r="E51" s="83" t="s">
        <v>132</v>
      </c>
      <c r="F51" s="83" t="s">
        <v>22</v>
      </c>
      <c r="G51" s="83" t="s">
        <v>441</v>
      </c>
      <c r="H51" s="82" t="s">
        <v>98</v>
      </c>
      <c r="I51" s="143">
        <v>700</v>
      </c>
    </row>
    <row r="52" spans="1:9" ht="25.5">
      <c r="A52" s="70" t="s">
        <v>442</v>
      </c>
      <c r="B52" s="82" t="s">
        <v>12</v>
      </c>
      <c r="C52" s="82" t="s">
        <v>74</v>
      </c>
      <c r="D52" s="82" t="s">
        <v>135</v>
      </c>
      <c r="E52" s="83" t="s">
        <v>132</v>
      </c>
      <c r="F52" s="83" t="s">
        <v>22</v>
      </c>
      <c r="G52" s="83" t="s">
        <v>382</v>
      </c>
      <c r="H52" s="82" t="s">
        <v>94</v>
      </c>
      <c r="I52" s="143">
        <f>I53+I54</f>
        <v>150</v>
      </c>
    </row>
    <row r="53" spans="1:9" ht="25.5">
      <c r="A53" s="70" t="s">
        <v>99</v>
      </c>
      <c r="B53" s="82" t="s">
        <v>12</v>
      </c>
      <c r="C53" s="82" t="s">
        <v>74</v>
      </c>
      <c r="D53" s="82" t="s">
        <v>135</v>
      </c>
      <c r="E53" s="83" t="s">
        <v>132</v>
      </c>
      <c r="F53" s="83" t="s">
        <v>22</v>
      </c>
      <c r="G53" s="83" t="s">
        <v>382</v>
      </c>
      <c r="H53" s="82" t="s">
        <v>98</v>
      </c>
      <c r="I53" s="143">
        <v>50</v>
      </c>
    </row>
    <row r="54" spans="1:9" ht="12.75">
      <c r="A54" s="70" t="s">
        <v>381</v>
      </c>
      <c r="B54" s="82" t="s">
        <v>12</v>
      </c>
      <c r="C54" s="82" t="s">
        <v>74</v>
      </c>
      <c r="D54" s="82" t="s">
        <v>135</v>
      </c>
      <c r="E54" s="83" t="s">
        <v>132</v>
      </c>
      <c r="F54" s="83" t="s">
        <v>22</v>
      </c>
      <c r="G54" s="83" t="s">
        <v>382</v>
      </c>
      <c r="H54" s="82" t="s">
        <v>383</v>
      </c>
      <c r="I54" s="143">
        <v>100</v>
      </c>
    </row>
    <row r="55" spans="1:9" ht="12.75">
      <c r="A55" s="66" t="s">
        <v>29</v>
      </c>
      <c r="B55" s="77" t="s">
        <v>14</v>
      </c>
      <c r="C55" s="77" t="s">
        <v>15</v>
      </c>
      <c r="D55" s="77" t="s">
        <v>15</v>
      </c>
      <c r="E55" s="78" t="s">
        <v>132</v>
      </c>
      <c r="F55" s="78" t="s">
        <v>15</v>
      </c>
      <c r="G55" s="78" t="s">
        <v>133</v>
      </c>
      <c r="H55" s="77" t="s">
        <v>94</v>
      </c>
      <c r="I55" s="79">
        <f>SUM(I56)</f>
        <v>231.9</v>
      </c>
    </row>
    <row r="56" spans="1:9" ht="12.75">
      <c r="A56" s="100" t="s">
        <v>30</v>
      </c>
      <c r="B56" s="80" t="s">
        <v>14</v>
      </c>
      <c r="C56" s="80" t="s">
        <v>17</v>
      </c>
      <c r="D56" s="80" t="s">
        <v>15</v>
      </c>
      <c r="E56" s="81" t="s">
        <v>132</v>
      </c>
      <c r="F56" s="81" t="s">
        <v>15</v>
      </c>
      <c r="G56" s="81" t="s">
        <v>133</v>
      </c>
      <c r="H56" s="80" t="s">
        <v>94</v>
      </c>
      <c r="I56" s="142">
        <f>SUM(I57)</f>
        <v>231.9</v>
      </c>
    </row>
    <row r="57" spans="1:9" ht="45" customHeight="1">
      <c r="A57" s="200" t="s">
        <v>445</v>
      </c>
      <c r="B57" s="82" t="s">
        <v>14</v>
      </c>
      <c r="C57" s="82" t="s">
        <v>17</v>
      </c>
      <c r="D57" s="82" t="s">
        <v>391</v>
      </c>
      <c r="E57" s="83" t="s">
        <v>132</v>
      </c>
      <c r="F57" s="83" t="s">
        <v>15</v>
      </c>
      <c r="G57" s="83" t="s">
        <v>133</v>
      </c>
      <c r="H57" s="82" t="s">
        <v>94</v>
      </c>
      <c r="I57" s="143">
        <f>SUM(I58)</f>
        <v>231.9</v>
      </c>
    </row>
    <row r="58" spans="1:9" ht="38.25">
      <c r="A58" s="99" t="s">
        <v>446</v>
      </c>
      <c r="B58" s="82" t="s">
        <v>14</v>
      </c>
      <c r="C58" s="82" t="s">
        <v>17</v>
      </c>
      <c r="D58" s="82" t="s">
        <v>391</v>
      </c>
      <c r="E58" s="83" t="s">
        <v>392</v>
      </c>
      <c r="F58" s="83" t="s">
        <v>15</v>
      </c>
      <c r="G58" s="83" t="s">
        <v>133</v>
      </c>
      <c r="H58" s="82" t="s">
        <v>94</v>
      </c>
      <c r="I58" s="143">
        <f>I59</f>
        <v>231.9</v>
      </c>
    </row>
    <row r="59" spans="1:9" ht="12.75">
      <c r="A59" s="99" t="s">
        <v>136</v>
      </c>
      <c r="B59" s="82" t="s">
        <v>14</v>
      </c>
      <c r="C59" s="82" t="s">
        <v>17</v>
      </c>
      <c r="D59" s="82" t="s">
        <v>391</v>
      </c>
      <c r="E59" s="83" t="s">
        <v>392</v>
      </c>
      <c r="F59" s="83" t="s">
        <v>22</v>
      </c>
      <c r="G59" s="83" t="s">
        <v>133</v>
      </c>
      <c r="H59" s="82" t="s">
        <v>94</v>
      </c>
      <c r="I59" s="143">
        <f>I60</f>
        <v>231.9</v>
      </c>
    </row>
    <row r="60" spans="1:9" ht="52.5" customHeight="1">
      <c r="A60" s="99" t="s">
        <v>447</v>
      </c>
      <c r="B60" s="82" t="s">
        <v>14</v>
      </c>
      <c r="C60" s="82" t="s">
        <v>17</v>
      </c>
      <c r="D60" s="82" t="s">
        <v>391</v>
      </c>
      <c r="E60" s="83" t="s">
        <v>392</v>
      </c>
      <c r="F60" s="83" t="s">
        <v>22</v>
      </c>
      <c r="G60" s="83" t="s">
        <v>141</v>
      </c>
      <c r="H60" s="82" t="s">
        <v>94</v>
      </c>
      <c r="I60" s="143">
        <f>I61+I62</f>
        <v>231.9</v>
      </c>
    </row>
    <row r="61" spans="1:9" ht="67.5" customHeight="1">
      <c r="A61" s="99" t="s">
        <v>96</v>
      </c>
      <c r="B61" s="82" t="s">
        <v>14</v>
      </c>
      <c r="C61" s="82" t="s">
        <v>17</v>
      </c>
      <c r="D61" s="82" t="s">
        <v>391</v>
      </c>
      <c r="E61" s="83" t="s">
        <v>392</v>
      </c>
      <c r="F61" s="83" t="s">
        <v>22</v>
      </c>
      <c r="G61" s="83" t="s">
        <v>141</v>
      </c>
      <c r="H61" s="82" t="s">
        <v>95</v>
      </c>
      <c r="I61" s="143">
        <v>215.3</v>
      </c>
    </row>
    <row r="62" spans="1:9" ht="28.5" customHeight="1">
      <c r="A62" s="70" t="s">
        <v>448</v>
      </c>
      <c r="B62" s="82" t="s">
        <v>14</v>
      </c>
      <c r="C62" s="82" t="s">
        <v>17</v>
      </c>
      <c r="D62" s="82" t="s">
        <v>391</v>
      </c>
      <c r="E62" s="83" t="s">
        <v>392</v>
      </c>
      <c r="F62" s="83" t="s">
        <v>22</v>
      </c>
      <c r="G62" s="83" t="s">
        <v>141</v>
      </c>
      <c r="H62" s="82" t="s">
        <v>98</v>
      </c>
      <c r="I62" s="143">
        <v>16.6</v>
      </c>
    </row>
    <row r="63" spans="1:9" ht="25.5">
      <c r="A63" s="72" t="s">
        <v>55</v>
      </c>
      <c r="B63" s="88" t="s">
        <v>17</v>
      </c>
      <c r="C63" s="88" t="s">
        <v>15</v>
      </c>
      <c r="D63" s="88" t="s">
        <v>15</v>
      </c>
      <c r="E63" s="89" t="s">
        <v>132</v>
      </c>
      <c r="F63" s="89" t="s">
        <v>15</v>
      </c>
      <c r="G63" s="89" t="s">
        <v>133</v>
      </c>
      <c r="H63" s="88" t="s">
        <v>94</v>
      </c>
      <c r="I63" s="147">
        <f>I64</f>
        <v>600</v>
      </c>
    </row>
    <row r="64" spans="1:9" ht="12.75">
      <c r="A64" s="93" t="s">
        <v>54</v>
      </c>
      <c r="B64" s="86" t="s">
        <v>17</v>
      </c>
      <c r="C64" s="86" t="s">
        <v>53</v>
      </c>
      <c r="D64" s="86" t="s">
        <v>15</v>
      </c>
      <c r="E64" s="87" t="s">
        <v>132</v>
      </c>
      <c r="F64" s="87" t="s">
        <v>15</v>
      </c>
      <c r="G64" s="87" t="s">
        <v>133</v>
      </c>
      <c r="H64" s="86" t="s">
        <v>94</v>
      </c>
      <c r="I64" s="146">
        <f>I65</f>
        <v>600</v>
      </c>
    </row>
    <row r="65" spans="1:11" ht="51">
      <c r="A65" s="163" t="s">
        <v>389</v>
      </c>
      <c r="B65" s="82" t="s">
        <v>17</v>
      </c>
      <c r="C65" s="82" t="s">
        <v>53</v>
      </c>
      <c r="D65" s="82" t="s">
        <v>14</v>
      </c>
      <c r="E65" s="83" t="s">
        <v>132</v>
      </c>
      <c r="F65" s="83" t="s">
        <v>15</v>
      </c>
      <c r="G65" s="83" t="s">
        <v>133</v>
      </c>
      <c r="H65" s="82" t="s">
        <v>94</v>
      </c>
      <c r="I65" s="143">
        <f>I66</f>
        <v>600</v>
      </c>
      <c r="K65" s="195"/>
    </row>
    <row r="66" spans="1:11" ht="30" customHeight="1">
      <c r="A66" s="69" t="s">
        <v>142</v>
      </c>
      <c r="B66" s="82" t="s">
        <v>17</v>
      </c>
      <c r="C66" s="82" t="s">
        <v>53</v>
      </c>
      <c r="D66" s="82" t="s">
        <v>14</v>
      </c>
      <c r="E66" s="83" t="s">
        <v>132</v>
      </c>
      <c r="F66" s="83" t="s">
        <v>60</v>
      </c>
      <c r="G66" s="83" t="s">
        <v>133</v>
      </c>
      <c r="H66" s="82" t="s">
        <v>94</v>
      </c>
      <c r="I66" s="143">
        <f>I68</f>
        <v>600</v>
      </c>
      <c r="K66" s="69"/>
    </row>
    <row r="67" spans="1:11" ht="30" customHeight="1">
      <c r="A67" s="69" t="s">
        <v>276</v>
      </c>
      <c r="B67" s="82" t="s">
        <v>17</v>
      </c>
      <c r="C67" s="82" t="s">
        <v>53</v>
      </c>
      <c r="D67" s="82" t="s">
        <v>14</v>
      </c>
      <c r="E67" s="83" t="s">
        <v>132</v>
      </c>
      <c r="F67" s="83" t="s">
        <v>60</v>
      </c>
      <c r="G67" s="83" t="s">
        <v>277</v>
      </c>
      <c r="H67" s="82" t="s">
        <v>94</v>
      </c>
      <c r="I67" s="143">
        <v>600</v>
      </c>
      <c r="K67" s="198"/>
    </row>
    <row r="68" spans="1:9" ht="25.5">
      <c r="A68" s="69" t="s">
        <v>99</v>
      </c>
      <c r="B68" s="82" t="s">
        <v>17</v>
      </c>
      <c r="C68" s="82" t="s">
        <v>53</v>
      </c>
      <c r="D68" s="82" t="s">
        <v>14</v>
      </c>
      <c r="E68" s="83" t="s">
        <v>132</v>
      </c>
      <c r="F68" s="83" t="s">
        <v>60</v>
      </c>
      <c r="G68" s="83" t="s">
        <v>277</v>
      </c>
      <c r="H68" s="82" t="s">
        <v>98</v>
      </c>
      <c r="I68" s="143">
        <v>600</v>
      </c>
    </row>
    <row r="69" spans="1:9" ht="12.75">
      <c r="A69" s="66" t="s">
        <v>41</v>
      </c>
      <c r="B69" s="77" t="s">
        <v>22</v>
      </c>
      <c r="C69" s="77" t="s">
        <v>15</v>
      </c>
      <c r="D69" s="77" t="s">
        <v>15</v>
      </c>
      <c r="E69" s="78" t="s">
        <v>132</v>
      </c>
      <c r="F69" s="78" t="s">
        <v>15</v>
      </c>
      <c r="G69" s="78" t="s">
        <v>133</v>
      </c>
      <c r="H69" s="77" t="s">
        <v>94</v>
      </c>
      <c r="I69" s="79">
        <f>I70+I80</f>
        <v>1664.3000000000002</v>
      </c>
    </row>
    <row r="70" spans="1:9" ht="12.75">
      <c r="A70" s="68" t="s">
        <v>75</v>
      </c>
      <c r="B70" s="80" t="s">
        <v>22</v>
      </c>
      <c r="C70" s="80" t="s">
        <v>25</v>
      </c>
      <c r="D70" s="80" t="s">
        <v>15</v>
      </c>
      <c r="E70" s="81" t="s">
        <v>132</v>
      </c>
      <c r="F70" s="81" t="s">
        <v>15</v>
      </c>
      <c r="G70" s="81" t="s">
        <v>133</v>
      </c>
      <c r="H70" s="80" t="s">
        <v>94</v>
      </c>
      <c r="I70" s="142">
        <f>I72+I76</f>
        <v>1647.3000000000002</v>
      </c>
    </row>
    <row r="71" spans="1:9" ht="45">
      <c r="A71" s="199" t="s">
        <v>443</v>
      </c>
      <c r="B71" s="80" t="s">
        <v>22</v>
      </c>
      <c r="C71" s="80" t="s">
        <v>25</v>
      </c>
      <c r="D71" s="80" t="s">
        <v>230</v>
      </c>
      <c r="E71" s="81" t="s">
        <v>132</v>
      </c>
      <c r="F71" s="81" t="s">
        <v>15</v>
      </c>
      <c r="G71" s="81" t="s">
        <v>133</v>
      </c>
      <c r="H71" s="80" t="s">
        <v>94</v>
      </c>
      <c r="I71" s="142">
        <v>1324.2</v>
      </c>
    </row>
    <row r="72" spans="1:9" ht="51">
      <c r="A72" s="69" t="s">
        <v>143</v>
      </c>
      <c r="B72" s="82" t="s">
        <v>22</v>
      </c>
      <c r="C72" s="82" t="s">
        <v>25</v>
      </c>
      <c r="D72" s="82" t="s">
        <v>230</v>
      </c>
      <c r="E72" s="83" t="s">
        <v>144</v>
      </c>
      <c r="F72" s="83" t="s">
        <v>15</v>
      </c>
      <c r="G72" s="83" t="s">
        <v>133</v>
      </c>
      <c r="H72" s="82" t="s">
        <v>94</v>
      </c>
      <c r="I72" s="143">
        <f>I73</f>
        <v>323.1</v>
      </c>
    </row>
    <row r="73" spans="1:9" ht="27" customHeight="1">
      <c r="A73" s="69" t="s">
        <v>142</v>
      </c>
      <c r="B73" s="82" t="s">
        <v>22</v>
      </c>
      <c r="C73" s="82" t="s">
        <v>25</v>
      </c>
      <c r="D73" s="82" t="s">
        <v>230</v>
      </c>
      <c r="E73" s="83" t="s">
        <v>144</v>
      </c>
      <c r="F73" s="83" t="s">
        <v>60</v>
      </c>
      <c r="G73" s="83" t="s">
        <v>133</v>
      </c>
      <c r="H73" s="82" t="s">
        <v>94</v>
      </c>
      <c r="I73" s="143">
        <f>I75</f>
        <v>323.1</v>
      </c>
    </row>
    <row r="74" spans="1:9" ht="39.75" customHeight="1">
      <c r="A74" s="69" t="s">
        <v>103</v>
      </c>
      <c r="B74" s="82" t="s">
        <v>22</v>
      </c>
      <c r="C74" s="82" t="s">
        <v>25</v>
      </c>
      <c r="D74" s="82" t="s">
        <v>230</v>
      </c>
      <c r="E74" s="83" t="s">
        <v>144</v>
      </c>
      <c r="F74" s="83" t="s">
        <v>60</v>
      </c>
      <c r="G74" s="83" t="s">
        <v>145</v>
      </c>
      <c r="H74" s="82" t="s">
        <v>94</v>
      </c>
      <c r="I74" s="143">
        <f>I75</f>
        <v>323.1</v>
      </c>
    </row>
    <row r="75" spans="1:9" ht="18" customHeight="1">
      <c r="A75" s="69" t="s">
        <v>99</v>
      </c>
      <c r="B75" s="82" t="s">
        <v>22</v>
      </c>
      <c r="C75" s="82" t="s">
        <v>25</v>
      </c>
      <c r="D75" s="82" t="s">
        <v>230</v>
      </c>
      <c r="E75" s="83" t="s">
        <v>144</v>
      </c>
      <c r="F75" s="83" t="s">
        <v>60</v>
      </c>
      <c r="G75" s="83" t="s">
        <v>145</v>
      </c>
      <c r="H75" s="82" t="s">
        <v>98</v>
      </c>
      <c r="I75" s="143">
        <v>323.1</v>
      </c>
    </row>
    <row r="76" spans="1:9" ht="56.25" customHeight="1">
      <c r="A76" s="69" t="s">
        <v>146</v>
      </c>
      <c r="B76" s="82" t="s">
        <v>22</v>
      </c>
      <c r="C76" s="82" t="s">
        <v>25</v>
      </c>
      <c r="D76" s="82" t="s">
        <v>230</v>
      </c>
      <c r="E76" s="83" t="s">
        <v>392</v>
      </c>
      <c r="F76" s="83" t="s">
        <v>15</v>
      </c>
      <c r="G76" s="83" t="s">
        <v>133</v>
      </c>
      <c r="H76" s="82" t="s">
        <v>94</v>
      </c>
      <c r="I76" s="143">
        <f>I77</f>
        <v>1324.2</v>
      </c>
    </row>
    <row r="77" spans="1:9" ht="25.5">
      <c r="A77" s="69" t="s">
        <v>142</v>
      </c>
      <c r="B77" s="82" t="s">
        <v>22</v>
      </c>
      <c r="C77" s="82" t="s">
        <v>25</v>
      </c>
      <c r="D77" s="82" t="s">
        <v>230</v>
      </c>
      <c r="E77" s="83" t="s">
        <v>392</v>
      </c>
      <c r="F77" s="83" t="s">
        <v>60</v>
      </c>
      <c r="G77" s="83" t="s">
        <v>133</v>
      </c>
      <c r="H77" s="82" t="s">
        <v>94</v>
      </c>
      <c r="I77" s="143">
        <f>SUM(I79)</f>
        <v>1324.2</v>
      </c>
    </row>
    <row r="78" spans="1:9" ht="41.25" customHeight="1">
      <c r="A78" s="69" t="s">
        <v>147</v>
      </c>
      <c r="B78" s="82" t="s">
        <v>22</v>
      </c>
      <c r="C78" s="82" t="s">
        <v>25</v>
      </c>
      <c r="D78" s="82" t="s">
        <v>230</v>
      </c>
      <c r="E78" s="83" t="s">
        <v>392</v>
      </c>
      <c r="F78" s="83" t="s">
        <v>60</v>
      </c>
      <c r="G78" s="83" t="s">
        <v>148</v>
      </c>
      <c r="H78" s="82" t="s">
        <v>94</v>
      </c>
      <c r="I78" s="143">
        <f>I79</f>
        <v>1324.2</v>
      </c>
    </row>
    <row r="79" spans="1:9" ht="29.25" customHeight="1">
      <c r="A79" s="69" t="s">
        <v>99</v>
      </c>
      <c r="B79" s="82" t="s">
        <v>22</v>
      </c>
      <c r="C79" s="82" t="s">
        <v>25</v>
      </c>
      <c r="D79" s="82" t="s">
        <v>230</v>
      </c>
      <c r="E79" s="83" t="s">
        <v>392</v>
      </c>
      <c r="F79" s="83" t="s">
        <v>60</v>
      </c>
      <c r="G79" s="83" t="s">
        <v>148</v>
      </c>
      <c r="H79" s="82" t="s">
        <v>98</v>
      </c>
      <c r="I79" s="143">
        <v>1324.2</v>
      </c>
    </row>
    <row r="80" spans="1:9" ht="25.5">
      <c r="A80" s="68" t="s">
        <v>63</v>
      </c>
      <c r="B80" s="80" t="s">
        <v>22</v>
      </c>
      <c r="C80" s="80" t="s">
        <v>26</v>
      </c>
      <c r="D80" s="80" t="s">
        <v>15</v>
      </c>
      <c r="E80" s="81" t="s">
        <v>132</v>
      </c>
      <c r="F80" s="81" t="s">
        <v>15</v>
      </c>
      <c r="G80" s="81" t="s">
        <v>133</v>
      </c>
      <c r="H80" s="80" t="s">
        <v>94</v>
      </c>
      <c r="I80" s="142">
        <f>I81</f>
        <v>17</v>
      </c>
    </row>
    <row r="81" spans="1:9" ht="12.75">
      <c r="A81" s="69" t="s">
        <v>134</v>
      </c>
      <c r="B81" s="84" t="s">
        <v>22</v>
      </c>
      <c r="C81" s="84" t="s">
        <v>26</v>
      </c>
      <c r="D81" s="84" t="s">
        <v>135</v>
      </c>
      <c r="E81" s="85" t="s">
        <v>132</v>
      </c>
      <c r="F81" s="85" t="s">
        <v>15</v>
      </c>
      <c r="G81" s="85" t="s">
        <v>133</v>
      </c>
      <c r="H81" s="84" t="s">
        <v>94</v>
      </c>
      <c r="I81" s="145">
        <f>I82</f>
        <v>17</v>
      </c>
    </row>
    <row r="82" spans="1:9" ht="12.75">
      <c r="A82" s="69" t="s">
        <v>37</v>
      </c>
      <c r="B82" s="82" t="s">
        <v>22</v>
      </c>
      <c r="C82" s="82" t="s">
        <v>26</v>
      </c>
      <c r="D82" s="82" t="s">
        <v>135</v>
      </c>
      <c r="E82" s="83" t="s">
        <v>132</v>
      </c>
      <c r="F82" s="83" t="s">
        <v>17</v>
      </c>
      <c r="G82" s="83" t="s">
        <v>133</v>
      </c>
      <c r="H82" s="82" t="s">
        <v>94</v>
      </c>
      <c r="I82" s="143">
        <f>I83</f>
        <v>17</v>
      </c>
    </row>
    <row r="83" spans="1:9" ht="25.5">
      <c r="A83" s="69" t="s">
        <v>149</v>
      </c>
      <c r="B83" s="82" t="s">
        <v>22</v>
      </c>
      <c r="C83" s="82" t="s">
        <v>26</v>
      </c>
      <c r="D83" s="82" t="s">
        <v>135</v>
      </c>
      <c r="E83" s="83" t="s">
        <v>132</v>
      </c>
      <c r="F83" s="83" t="s">
        <v>17</v>
      </c>
      <c r="G83" s="83" t="s">
        <v>150</v>
      </c>
      <c r="H83" s="82" t="s">
        <v>94</v>
      </c>
      <c r="I83" s="143">
        <f>I84</f>
        <v>17</v>
      </c>
    </row>
    <row r="84" spans="1:9" ht="12.75">
      <c r="A84" s="69" t="s">
        <v>36</v>
      </c>
      <c r="B84" s="82" t="s">
        <v>22</v>
      </c>
      <c r="C84" s="82" t="s">
        <v>26</v>
      </c>
      <c r="D84" s="82" t="s">
        <v>135</v>
      </c>
      <c r="E84" s="83" t="s">
        <v>132</v>
      </c>
      <c r="F84" s="83" t="s">
        <v>17</v>
      </c>
      <c r="G84" s="83" t="s">
        <v>150</v>
      </c>
      <c r="H84" s="82" t="s">
        <v>18</v>
      </c>
      <c r="I84" s="143">
        <v>17</v>
      </c>
    </row>
    <row r="85" spans="1:9" ht="12.75">
      <c r="A85" s="66" t="s">
        <v>31</v>
      </c>
      <c r="B85" s="77" t="s">
        <v>27</v>
      </c>
      <c r="C85" s="77" t="s">
        <v>15</v>
      </c>
      <c r="D85" s="77" t="s">
        <v>15</v>
      </c>
      <c r="E85" s="78" t="s">
        <v>132</v>
      </c>
      <c r="F85" s="78" t="s">
        <v>15</v>
      </c>
      <c r="G85" s="78" t="s">
        <v>133</v>
      </c>
      <c r="H85" s="77" t="s">
        <v>94</v>
      </c>
      <c r="I85" s="79">
        <f>I86+I91</f>
        <v>972</v>
      </c>
    </row>
    <row r="86" spans="1:9" ht="12" customHeight="1">
      <c r="A86" s="71" t="s">
        <v>39</v>
      </c>
      <c r="B86" s="86" t="s">
        <v>27</v>
      </c>
      <c r="C86" s="86" t="s">
        <v>14</v>
      </c>
      <c r="D86" s="86" t="s">
        <v>15</v>
      </c>
      <c r="E86" s="87" t="s">
        <v>132</v>
      </c>
      <c r="F86" s="87" t="s">
        <v>15</v>
      </c>
      <c r="G86" s="87" t="s">
        <v>133</v>
      </c>
      <c r="H86" s="86" t="s">
        <v>94</v>
      </c>
      <c r="I86" s="146">
        <f>I87</f>
        <v>220</v>
      </c>
    </row>
    <row r="87" spans="1:9" ht="12.75">
      <c r="A87" s="73" t="s">
        <v>134</v>
      </c>
      <c r="B87" s="84" t="s">
        <v>27</v>
      </c>
      <c r="C87" s="84" t="s">
        <v>14</v>
      </c>
      <c r="D87" s="84" t="s">
        <v>135</v>
      </c>
      <c r="E87" s="85" t="s">
        <v>132</v>
      </c>
      <c r="F87" s="85" t="s">
        <v>15</v>
      </c>
      <c r="G87" s="85" t="s">
        <v>133</v>
      </c>
      <c r="H87" s="84" t="s">
        <v>94</v>
      </c>
      <c r="I87" s="145">
        <f>I88</f>
        <v>220</v>
      </c>
    </row>
    <row r="88" spans="1:9" ht="24.75" customHeight="1">
      <c r="A88" s="73" t="s">
        <v>142</v>
      </c>
      <c r="B88" s="84" t="s">
        <v>27</v>
      </c>
      <c r="C88" s="84" t="s">
        <v>14</v>
      </c>
      <c r="D88" s="84" t="s">
        <v>135</v>
      </c>
      <c r="E88" s="85" t="s">
        <v>132</v>
      </c>
      <c r="F88" s="85" t="s">
        <v>60</v>
      </c>
      <c r="G88" s="85" t="s">
        <v>133</v>
      </c>
      <c r="H88" s="84" t="s">
        <v>94</v>
      </c>
      <c r="I88" s="145">
        <f>I89</f>
        <v>220</v>
      </c>
    </row>
    <row r="89" spans="1:9" ht="25.5">
      <c r="A89" s="73" t="s">
        <v>444</v>
      </c>
      <c r="B89" s="84" t="s">
        <v>27</v>
      </c>
      <c r="C89" s="84" t="s">
        <v>14</v>
      </c>
      <c r="D89" s="84" t="s">
        <v>135</v>
      </c>
      <c r="E89" s="85" t="s">
        <v>132</v>
      </c>
      <c r="F89" s="85" t="s">
        <v>60</v>
      </c>
      <c r="G89" s="85" t="s">
        <v>390</v>
      </c>
      <c r="H89" s="84" t="s">
        <v>94</v>
      </c>
      <c r="I89" s="145">
        <f>I90</f>
        <v>220</v>
      </c>
    </row>
    <row r="90" spans="1:9" ht="25.5">
      <c r="A90" s="69" t="s">
        <v>99</v>
      </c>
      <c r="B90" s="84" t="s">
        <v>27</v>
      </c>
      <c r="C90" s="84" t="s">
        <v>14</v>
      </c>
      <c r="D90" s="84" t="s">
        <v>135</v>
      </c>
      <c r="E90" s="85" t="s">
        <v>132</v>
      </c>
      <c r="F90" s="85" t="s">
        <v>60</v>
      </c>
      <c r="G90" s="85" t="s">
        <v>390</v>
      </c>
      <c r="H90" s="84" t="s">
        <v>98</v>
      </c>
      <c r="I90" s="145">
        <v>220</v>
      </c>
    </row>
    <row r="91" spans="1:9" ht="12.75">
      <c r="A91" s="68" t="s">
        <v>32</v>
      </c>
      <c r="B91" s="80" t="s">
        <v>27</v>
      </c>
      <c r="C91" s="80" t="s">
        <v>17</v>
      </c>
      <c r="D91" s="80" t="s">
        <v>15</v>
      </c>
      <c r="E91" s="81" t="s">
        <v>132</v>
      </c>
      <c r="F91" s="81" t="s">
        <v>15</v>
      </c>
      <c r="G91" s="81" t="s">
        <v>133</v>
      </c>
      <c r="H91" s="80" t="s">
        <v>94</v>
      </c>
      <c r="I91" s="143">
        <f>I92</f>
        <v>752</v>
      </c>
    </row>
    <row r="92" spans="1:9" ht="38.25">
      <c r="A92" s="69" t="s">
        <v>386</v>
      </c>
      <c r="B92" s="82" t="s">
        <v>27</v>
      </c>
      <c r="C92" s="82" t="s">
        <v>17</v>
      </c>
      <c r="D92" s="82" t="s">
        <v>27</v>
      </c>
      <c r="E92" s="83" t="s">
        <v>132</v>
      </c>
      <c r="F92" s="83" t="s">
        <v>15</v>
      </c>
      <c r="G92" s="83" t="s">
        <v>133</v>
      </c>
      <c r="H92" s="82" t="s">
        <v>94</v>
      </c>
      <c r="I92" s="143">
        <f>I93</f>
        <v>752</v>
      </c>
    </row>
    <row r="93" spans="1:9" ht="25.5">
      <c r="A93" s="69" t="s">
        <v>142</v>
      </c>
      <c r="B93" s="82" t="s">
        <v>27</v>
      </c>
      <c r="C93" s="82" t="s">
        <v>17</v>
      </c>
      <c r="D93" s="82" t="s">
        <v>27</v>
      </c>
      <c r="E93" s="83" t="s">
        <v>132</v>
      </c>
      <c r="F93" s="83" t="s">
        <v>60</v>
      </c>
      <c r="G93" s="83" t="s">
        <v>133</v>
      </c>
      <c r="H93" s="82" t="s">
        <v>94</v>
      </c>
      <c r="I93" s="143">
        <f>I94</f>
        <v>752</v>
      </c>
    </row>
    <row r="94" spans="1:9" ht="12.75">
      <c r="A94" s="69" t="s">
        <v>151</v>
      </c>
      <c r="B94" s="82" t="s">
        <v>27</v>
      </c>
      <c r="C94" s="82" t="s">
        <v>17</v>
      </c>
      <c r="D94" s="82" t="s">
        <v>27</v>
      </c>
      <c r="E94" s="83" t="s">
        <v>132</v>
      </c>
      <c r="F94" s="83" t="s">
        <v>60</v>
      </c>
      <c r="G94" s="83" t="s">
        <v>152</v>
      </c>
      <c r="H94" s="82" t="s">
        <v>94</v>
      </c>
      <c r="I94" s="143">
        <f>I95+I97</f>
        <v>752</v>
      </c>
    </row>
    <row r="95" spans="1:9" ht="12.75">
      <c r="A95" s="69" t="s">
        <v>33</v>
      </c>
      <c r="B95" s="82" t="s">
        <v>27</v>
      </c>
      <c r="C95" s="82" t="s">
        <v>17</v>
      </c>
      <c r="D95" s="82" t="s">
        <v>27</v>
      </c>
      <c r="E95" s="83" t="s">
        <v>132</v>
      </c>
      <c r="F95" s="83" t="s">
        <v>60</v>
      </c>
      <c r="G95" s="83" t="s">
        <v>153</v>
      </c>
      <c r="H95" s="82" t="s">
        <v>94</v>
      </c>
      <c r="I95" s="143">
        <v>300</v>
      </c>
    </row>
    <row r="96" spans="1:9" ht="25.5" customHeight="1">
      <c r="A96" s="69" t="s">
        <v>99</v>
      </c>
      <c r="B96" s="82" t="s">
        <v>27</v>
      </c>
      <c r="C96" s="82" t="s">
        <v>17</v>
      </c>
      <c r="D96" s="82" t="s">
        <v>27</v>
      </c>
      <c r="E96" s="83" t="s">
        <v>132</v>
      </c>
      <c r="F96" s="83" t="s">
        <v>60</v>
      </c>
      <c r="G96" s="83" t="s">
        <v>153</v>
      </c>
      <c r="H96" s="82" t="s">
        <v>98</v>
      </c>
      <c r="I96" s="143">
        <v>300</v>
      </c>
    </row>
    <row r="97" spans="1:9" ht="17.25" customHeight="1">
      <c r="A97" s="69" t="s">
        <v>154</v>
      </c>
      <c r="B97" s="82" t="s">
        <v>27</v>
      </c>
      <c r="C97" s="82" t="s">
        <v>17</v>
      </c>
      <c r="D97" s="82" t="s">
        <v>27</v>
      </c>
      <c r="E97" s="83" t="s">
        <v>132</v>
      </c>
      <c r="F97" s="83" t="s">
        <v>60</v>
      </c>
      <c r="G97" s="83" t="s">
        <v>155</v>
      </c>
      <c r="H97" s="82" t="s">
        <v>94</v>
      </c>
      <c r="I97" s="143">
        <f>I98</f>
        <v>452</v>
      </c>
    </row>
    <row r="98" spans="1:9" ht="25.5" customHeight="1">
      <c r="A98" s="69" t="s">
        <v>99</v>
      </c>
      <c r="B98" s="82" t="s">
        <v>27</v>
      </c>
      <c r="C98" s="82" t="s">
        <v>17</v>
      </c>
      <c r="D98" s="82" t="s">
        <v>27</v>
      </c>
      <c r="E98" s="83" t="s">
        <v>132</v>
      </c>
      <c r="F98" s="83" t="s">
        <v>60</v>
      </c>
      <c r="G98" s="83" t="s">
        <v>155</v>
      </c>
      <c r="H98" s="82" t="s">
        <v>98</v>
      </c>
      <c r="I98" s="143">
        <v>452</v>
      </c>
    </row>
    <row r="99" spans="1:9" ht="12.75">
      <c r="A99" s="66" t="s">
        <v>156</v>
      </c>
      <c r="B99" s="77" t="s">
        <v>34</v>
      </c>
      <c r="C99" s="77" t="s">
        <v>15</v>
      </c>
      <c r="D99" s="77" t="s">
        <v>15</v>
      </c>
      <c r="E99" s="78" t="s">
        <v>132</v>
      </c>
      <c r="F99" s="78" t="s">
        <v>15</v>
      </c>
      <c r="G99" s="78" t="s">
        <v>133</v>
      </c>
      <c r="H99" s="77" t="s">
        <v>94</v>
      </c>
      <c r="I99" s="79">
        <f>SUM(I100)</f>
        <v>2000</v>
      </c>
    </row>
    <row r="100" spans="1:9" ht="12.75">
      <c r="A100" s="71" t="s">
        <v>35</v>
      </c>
      <c r="B100" s="86" t="s">
        <v>34</v>
      </c>
      <c r="C100" s="86" t="s">
        <v>12</v>
      </c>
      <c r="D100" s="86" t="s">
        <v>15</v>
      </c>
      <c r="E100" s="87" t="s">
        <v>132</v>
      </c>
      <c r="F100" s="87" t="s">
        <v>15</v>
      </c>
      <c r="G100" s="87" t="s">
        <v>133</v>
      </c>
      <c r="H100" s="86" t="s">
        <v>94</v>
      </c>
      <c r="I100" s="146">
        <f>I101</f>
        <v>2000</v>
      </c>
    </row>
    <row r="101" spans="1:9" ht="38.25">
      <c r="A101" s="69" t="s">
        <v>387</v>
      </c>
      <c r="B101" s="82" t="s">
        <v>34</v>
      </c>
      <c r="C101" s="82" t="s">
        <v>12</v>
      </c>
      <c r="D101" s="82" t="s">
        <v>17</v>
      </c>
      <c r="E101" s="83" t="s">
        <v>132</v>
      </c>
      <c r="F101" s="83" t="s">
        <v>15</v>
      </c>
      <c r="G101" s="83" t="s">
        <v>133</v>
      </c>
      <c r="H101" s="82" t="s">
        <v>94</v>
      </c>
      <c r="I101" s="143">
        <f>I102</f>
        <v>2000</v>
      </c>
    </row>
    <row r="102" spans="1:9" ht="38.25">
      <c r="A102" s="69" t="s">
        <v>236</v>
      </c>
      <c r="B102" s="82" t="s">
        <v>34</v>
      </c>
      <c r="C102" s="82" t="s">
        <v>12</v>
      </c>
      <c r="D102" s="82" t="s">
        <v>17</v>
      </c>
      <c r="E102" s="83" t="s">
        <v>132</v>
      </c>
      <c r="F102" s="83" t="s">
        <v>53</v>
      </c>
      <c r="G102" s="83" t="s">
        <v>133</v>
      </c>
      <c r="H102" s="82" t="s">
        <v>94</v>
      </c>
      <c r="I102" s="143">
        <f>I103</f>
        <v>2000</v>
      </c>
    </row>
    <row r="103" spans="1:9" ht="12.75">
      <c r="A103" s="69" t="s">
        <v>157</v>
      </c>
      <c r="B103" s="82" t="s">
        <v>34</v>
      </c>
      <c r="C103" s="82" t="s">
        <v>12</v>
      </c>
      <c r="D103" s="82" t="s">
        <v>17</v>
      </c>
      <c r="E103" s="83" t="s">
        <v>132</v>
      </c>
      <c r="F103" s="83" t="s">
        <v>53</v>
      </c>
      <c r="G103" s="83" t="s">
        <v>158</v>
      </c>
      <c r="H103" s="82" t="s">
        <v>94</v>
      </c>
      <c r="I103" s="143">
        <f>I104</f>
        <v>2000</v>
      </c>
    </row>
    <row r="104" spans="1:9" ht="38.25">
      <c r="A104" s="69" t="s">
        <v>101</v>
      </c>
      <c r="B104" s="82" t="s">
        <v>34</v>
      </c>
      <c r="C104" s="82" t="s">
        <v>12</v>
      </c>
      <c r="D104" s="82" t="s">
        <v>17</v>
      </c>
      <c r="E104" s="83" t="s">
        <v>132</v>
      </c>
      <c r="F104" s="83" t="s">
        <v>53</v>
      </c>
      <c r="G104" s="83" t="s">
        <v>158</v>
      </c>
      <c r="H104" s="82" t="s">
        <v>62</v>
      </c>
      <c r="I104" s="143">
        <v>2000</v>
      </c>
    </row>
    <row r="105" spans="1:9" ht="18" customHeight="1">
      <c r="A105" s="66" t="s">
        <v>67</v>
      </c>
      <c r="B105" s="77" t="s">
        <v>53</v>
      </c>
      <c r="C105" s="77" t="s">
        <v>15</v>
      </c>
      <c r="D105" s="77" t="s">
        <v>15</v>
      </c>
      <c r="E105" s="78" t="s">
        <v>132</v>
      </c>
      <c r="F105" s="78" t="s">
        <v>15</v>
      </c>
      <c r="G105" s="78" t="s">
        <v>133</v>
      </c>
      <c r="H105" s="77" t="s">
        <v>94</v>
      </c>
      <c r="I105" s="79">
        <f>I106</f>
        <v>50</v>
      </c>
    </row>
    <row r="106" spans="1:9" ht="12.75">
      <c r="A106" s="68" t="s">
        <v>68</v>
      </c>
      <c r="B106" s="80" t="s">
        <v>53</v>
      </c>
      <c r="C106" s="80" t="s">
        <v>17</v>
      </c>
      <c r="D106" s="80" t="s">
        <v>15</v>
      </c>
      <c r="E106" s="81" t="s">
        <v>132</v>
      </c>
      <c r="F106" s="81" t="s">
        <v>15</v>
      </c>
      <c r="G106" s="81" t="s">
        <v>133</v>
      </c>
      <c r="H106" s="80" t="s">
        <v>94</v>
      </c>
      <c r="I106" s="146">
        <f>I107</f>
        <v>50</v>
      </c>
    </row>
    <row r="107" spans="1:9" ht="12.75">
      <c r="A107" s="73" t="s">
        <v>134</v>
      </c>
      <c r="B107" s="84" t="s">
        <v>53</v>
      </c>
      <c r="C107" s="84" t="s">
        <v>17</v>
      </c>
      <c r="D107" s="84" t="s">
        <v>135</v>
      </c>
      <c r="E107" s="85" t="s">
        <v>132</v>
      </c>
      <c r="F107" s="85" t="s">
        <v>15</v>
      </c>
      <c r="G107" s="85" t="s">
        <v>133</v>
      </c>
      <c r="H107" s="84" t="s">
        <v>94</v>
      </c>
      <c r="I107" s="145">
        <f>I108</f>
        <v>50</v>
      </c>
    </row>
    <row r="108" spans="1:9" ht="25.5">
      <c r="A108" s="73" t="s">
        <v>142</v>
      </c>
      <c r="B108" s="84" t="s">
        <v>53</v>
      </c>
      <c r="C108" s="84" t="s">
        <v>17</v>
      </c>
      <c r="D108" s="84" t="s">
        <v>135</v>
      </c>
      <c r="E108" s="85" t="s">
        <v>132</v>
      </c>
      <c r="F108" s="85" t="s">
        <v>60</v>
      </c>
      <c r="G108" s="85" t="s">
        <v>133</v>
      </c>
      <c r="H108" s="84" t="s">
        <v>94</v>
      </c>
      <c r="I108" s="145">
        <f>I109</f>
        <v>50</v>
      </c>
    </row>
    <row r="109" spans="1:9" ht="12.75">
      <c r="A109" s="73" t="s">
        <v>279</v>
      </c>
      <c r="B109" s="84" t="s">
        <v>53</v>
      </c>
      <c r="C109" s="84" t="s">
        <v>17</v>
      </c>
      <c r="D109" s="84" t="s">
        <v>135</v>
      </c>
      <c r="E109" s="85" t="s">
        <v>132</v>
      </c>
      <c r="F109" s="85" t="s">
        <v>60</v>
      </c>
      <c r="G109" s="85" t="s">
        <v>278</v>
      </c>
      <c r="H109" s="84" t="s">
        <v>94</v>
      </c>
      <c r="I109" s="145">
        <f>I110</f>
        <v>50</v>
      </c>
    </row>
    <row r="110" spans="1:9" ht="25.5">
      <c r="A110" s="69" t="s">
        <v>99</v>
      </c>
      <c r="B110" s="82" t="s">
        <v>53</v>
      </c>
      <c r="C110" s="82" t="s">
        <v>17</v>
      </c>
      <c r="D110" s="82" t="s">
        <v>135</v>
      </c>
      <c r="E110" s="83" t="s">
        <v>132</v>
      </c>
      <c r="F110" s="83" t="s">
        <v>60</v>
      </c>
      <c r="G110" s="83" t="s">
        <v>278</v>
      </c>
      <c r="H110" s="82" t="s">
        <v>98</v>
      </c>
      <c r="I110" s="143">
        <v>50</v>
      </c>
    </row>
    <row r="111" spans="1:9" ht="12.75">
      <c r="A111" s="75" t="s">
        <v>76</v>
      </c>
      <c r="B111" s="77" t="s">
        <v>21</v>
      </c>
      <c r="C111" s="78" t="s">
        <v>15</v>
      </c>
      <c r="D111" s="78" t="s">
        <v>15</v>
      </c>
      <c r="E111" s="78" t="s">
        <v>132</v>
      </c>
      <c r="F111" s="78" t="s">
        <v>15</v>
      </c>
      <c r="G111" s="77" t="s">
        <v>133</v>
      </c>
      <c r="H111" s="77" t="s">
        <v>94</v>
      </c>
      <c r="I111" s="79">
        <f>I112</f>
        <v>577.2</v>
      </c>
    </row>
    <row r="112" spans="1:9" ht="12.75">
      <c r="A112" s="71" t="s">
        <v>80</v>
      </c>
      <c r="B112" s="86" t="s">
        <v>21</v>
      </c>
      <c r="C112" s="86" t="s">
        <v>14</v>
      </c>
      <c r="D112" s="86" t="s">
        <v>15</v>
      </c>
      <c r="E112" s="87" t="s">
        <v>132</v>
      </c>
      <c r="F112" s="87" t="s">
        <v>15</v>
      </c>
      <c r="G112" s="87" t="s">
        <v>133</v>
      </c>
      <c r="H112" s="86" t="s">
        <v>94</v>
      </c>
      <c r="I112" s="146">
        <f>I113+I117</f>
        <v>577.2</v>
      </c>
    </row>
    <row r="113" spans="1:9" ht="41.25" customHeight="1">
      <c r="A113" s="164" t="s">
        <v>388</v>
      </c>
      <c r="B113" s="82" t="s">
        <v>21</v>
      </c>
      <c r="C113" s="82" t="s">
        <v>14</v>
      </c>
      <c r="D113" s="82" t="s">
        <v>22</v>
      </c>
      <c r="E113" s="83" t="s">
        <v>132</v>
      </c>
      <c r="F113" s="83" t="s">
        <v>15</v>
      </c>
      <c r="G113" s="83" t="s">
        <v>133</v>
      </c>
      <c r="H113" s="82" t="s">
        <v>94</v>
      </c>
      <c r="I113" s="143">
        <f>I114</f>
        <v>177.2</v>
      </c>
    </row>
    <row r="114" spans="1:9" ht="25.5">
      <c r="A114" s="165" t="s">
        <v>142</v>
      </c>
      <c r="B114" s="82" t="s">
        <v>21</v>
      </c>
      <c r="C114" s="82" t="s">
        <v>14</v>
      </c>
      <c r="D114" s="82" t="s">
        <v>22</v>
      </c>
      <c r="E114" s="83" t="s">
        <v>132</v>
      </c>
      <c r="F114" s="83" t="s">
        <v>60</v>
      </c>
      <c r="G114" s="83" t="s">
        <v>133</v>
      </c>
      <c r="H114" s="82" t="s">
        <v>94</v>
      </c>
      <c r="I114" s="143">
        <f>I115</f>
        <v>177.2</v>
      </c>
    </row>
    <row r="115" spans="1:9" ht="25.5">
      <c r="A115" s="166" t="s">
        <v>280</v>
      </c>
      <c r="B115" s="82" t="s">
        <v>21</v>
      </c>
      <c r="C115" s="82" t="s">
        <v>14</v>
      </c>
      <c r="D115" s="82" t="s">
        <v>22</v>
      </c>
      <c r="E115" s="83" t="s">
        <v>132</v>
      </c>
      <c r="F115" s="83" t="s">
        <v>60</v>
      </c>
      <c r="G115" s="83" t="s">
        <v>201</v>
      </c>
      <c r="H115" s="82" t="s">
        <v>94</v>
      </c>
      <c r="I115" s="143">
        <f>I116</f>
        <v>177.2</v>
      </c>
    </row>
    <row r="116" spans="1:9" ht="36.75" customHeight="1">
      <c r="A116" s="163" t="s">
        <v>96</v>
      </c>
      <c r="B116" s="82" t="s">
        <v>21</v>
      </c>
      <c r="C116" s="82" t="s">
        <v>14</v>
      </c>
      <c r="D116" s="82" t="s">
        <v>22</v>
      </c>
      <c r="E116" s="83" t="s">
        <v>132</v>
      </c>
      <c r="F116" s="83" t="s">
        <v>60</v>
      </c>
      <c r="G116" s="83" t="s">
        <v>201</v>
      </c>
      <c r="H116" s="82" t="s">
        <v>95</v>
      </c>
      <c r="I116" s="143">
        <v>177.2</v>
      </c>
    </row>
    <row r="117" spans="1:9" ht="32.25" customHeight="1">
      <c r="A117" s="163" t="s">
        <v>99</v>
      </c>
      <c r="B117" s="82" t="s">
        <v>21</v>
      </c>
      <c r="C117" s="82" t="s">
        <v>14</v>
      </c>
      <c r="D117" s="82" t="s">
        <v>22</v>
      </c>
      <c r="E117" s="83" t="s">
        <v>132</v>
      </c>
      <c r="F117" s="83" t="s">
        <v>60</v>
      </c>
      <c r="G117" s="83" t="s">
        <v>201</v>
      </c>
      <c r="H117" s="82" t="s">
        <v>98</v>
      </c>
      <c r="I117" s="143">
        <v>400</v>
      </c>
    </row>
    <row r="118" spans="1:9" ht="12.75">
      <c r="A118" s="75" t="s">
        <v>38</v>
      </c>
      <c r="B118" s="74"/>
      <c r="C118" s="74"/>
      <c r="D118" s="74"/>
      <c r="E118" s="67"/>
      <c r="F118" s="67"/>
      <c r="G118" s="67"/>
      <c r="H118" s="74"/>
      <c r="I118" s="144">
        <f>I14+I55+I63+I69+I85+I99+I105+I111</f>
        <v>9516.100000000002</v>
      </c>
    </row>
  </sheetData>
  <sheetProtection/>
  <mergeCells count="8">
    <mergeCell ref="A7:I7"/>
    <mergeCell ref="A9:A12"/>
    <mergeCell ref="B9:H10"/>
    <mergeCell ref="I9:I12"/>
    <mergeCell ref="B11:B12"/>
    <mergeCell ref="C11:C12"/>
    <mergeCell ref="D11:G12"/>
    <mergeCell ref="H11:H12"/>
  </mergeCells>
  <printOptions/>
  <pageMargins left="0.3937007874015748" right="0.35433070866141736" top="0.35433070866141736" bottom="0.35433070866141736" header="0.35433070866141736" footer="0.31496062992125984"/>
  <pageSetup fitToHeight="4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">
      <selection activeCell="B9" sqref="B9:H10"/>
    </sheetView>
  </sheetViews>
  <sheetFormatPr defaultColWidth="9.140625" defaultRowHeight="15"/>
  <cols>
    <col min="1" max="1" width="38.57421875" style="1" customWidth="1"/>
    <col min="2" max="2" width="6.00390625" style="1" customWidth="1"/>
    <col min="3" max="4" width="6.140625" style="1" customWidth="1"/>
    <col min="5" max="5" width="5.28125" style="1" customWidth="1"/>
    <col min="6" max="6" width="5.00390625" style="1" customWidth="1"/>
    <col min="7" max="7" width="6.57421875" style="1" bestFit="1" customWidth="1"/>
    <col min="8" max="8" width="6.421875" style="1" customWidth="1"/>
    <col min="9" max="9" width="7.7109375" style="1" customWidth="1"/>
    <col min="10" max="10" width="7.8515625" style="76" customWidth="1"/>
    <col min="11" max="13" width="9.140625" style="1" customWidth="1"/>
    <col min="14" max="16384" width="9.140625" style="1" customWidth="1"/>
  </cols>
  <sheetData>
    <row r="1" spans="8:10" ht="12.75">
      <c r="H1" s="9"/>
      <c r="I1" s="9"/>
      <c r="J1" s="2" t="s">
        <v>204</v>
      </c>
    </row>
    <row r="2" spans="8:10" ht="12.75">
      <c r="H2" s="9"/>
      <c r="I2" s="9"/>
      <c r="J2" s="2" t="s">
        <v>267</v>
      </c>
    </row>
    <row r="3" spans="8:10" ht="12.75">
      <c r="H3" s="9"/>
      <c r="I3" s="9"/>
      <c r="J3" s="2" t="s">
        <v>344</v>
      </c>
    </row>
    <row r="4" spans="8:10" ht="12.75">
      <c r="H4" s="9"/>
      <c r="I4" s="9"/>
      <c r="J4" s="2" t="s">
        <v>318</v>
      </c>
    </row>
    <row r="5" spans="8:10" ht="12.75">
      <c r="H5" s="9"/>
      <c r="I5" s="9"/>
      <c r="J5" s="2" t="s">
        <v>406</v>
      </c>
    </row>
    <row r="6" spans="8:10" ht="12.75">
      <c r="H6" s="9"/>
      <c r="I6" s="9"/>
      <c r="J6" s="2"/>
    </row>
    <row r="7" spans="1:10" ht="57" customHeight="1">
      <c r="A7" s="279" t="s">
        <v>454</v>
      </c>
      <c r="B7" s="279"/>
      <c r="C7" s="279"/>
      <c r="D7" s="279"/>
      <c r="E7" s="279"/>
      <c r="F7" s="279"/>
      <c r="G7" s="279"/>
      <c r="H7" s="279"/>
      <c r="I7" s="279"/>
      <c r="J7" s="279"/>
    </row>
    <row r="8" spans="1:10" ht="26.25">
      <c r="A8" s="5"/>
      <c r="B8" s="5"/>
      <c r="C8" s="5"/>
      <c r="D8" s="5"/>
      <c r="E8" s="5"/>
      <c r="F8" s="5"/>
      <c r="G8" s="5"/>
      <c r="H8" s="5"/>
      <c r="I8" s="141"/>
      <c r="J8" s="123" t="s">
        <v>4</v>
      </c>
    </row>
    <row r="9" spans="1:10" ht="12.75" customHeight="1">
      <c r="A9" s="280" t="s">
        <v>5</v>
      </c>
      <c r="B9" s="283" t="s">
        <v>6</v>
      </c>
      <c r="C9" s="284"/>
      <c r="D9" s="284"/>
      <c r="E9" s="284"/>
      <c r="F9" s="284"/>
      <c r="G9" s="284"/>
      <c r="H9" s="285"/>
      <c r="I9" s="283" t="s">
        <v>40</v>
      </c>
      <c r="J9" s="297"/>
    </row>
    <row r="10" spans="1:10" ht="12.75" customHeight="1">
      <c r="A10" s="281"/>
      <c r="B10" s="286"/>
      <c r="C10" s="287"/>
      <c r="D10" s="287"/>
      <c r="E10" s="287"/>
      <c r="F10" s="287"/>
      <c r="G10" s="287"/>
      <c r="H10" s="288"/>
      <c r="I10" s="298"/>
      <c r="J10" s="299"/>
    </row>
    <row r="11" spans="1:10" ht="24.75" customHeight="1">
      <c r="A11" s="281"/>
      <c r="B11" s="289" t="s">
        <v>8</v>
      </c>
      <c r="C11" s="289" t="s">
        <v>9</v>
      </c>
      <c r="D11" s="291" t="s">
        <v>10</v>
      </c>
      <c r="E11" s="292"/>
      <c r="F11" s="292"/>
      <c r="G11" s="293"/>
      <c r="H11" s="289" t="s">
        <v>131</v>
      </c>
      <c r="I11" s="298"/>
      <c r="J11" s="299"/>
    </row>
    <row r="12" spans="1:10" ht="45" customHeight="1">
      <c r="A12" s="282"/>
      <c r="B12" s="290"/>
      <c r="C12" s="290"/>
      <c r="D12" s="294"/>
      <c r="E12" s="295"/>
      <c r="F12" s="295"/>
      <c r="G12" s="296"/>
      <c r="H12" s="290"/>
      <c r="I12" s="121" t="s">
        <v>248</v>
      </c>
      <c r="J12" s="121" t="s">
        <v>416</v>
      </c>
    </row>
    <row r="13" spans="1:10" ht="18" customHeight="1">
      <c r="A13" s="122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5">
        <v>9</v>
      </c>
      <c r="J13" s="65">
        <v>10</v>
      </c>
    </row>
    <row r="14" spans="1:10" ht="12.75">
      <c r="A14" s="66" t="s">
        <v>11</v>
      </c>
      <c r="B14" s="79" t="s">
        <v>12</v>
      </c>
      <c r="C14" s="77" t="s">
        <v>15</v>
      </c>
      <c r="D14" s="77" t="s">
        <v>15</v>
      </c>
      <c r="E14" s="78" t="s">
        <v>132</v>
      </c>
      <c r="F14" s="78" t="s">
        <v>15</v>
      </c>
      <c r="G14" s="78" t="s">
        <v>133</v>
      </c>
      <c r="H14" s="77" t="s">
        <v>94</v>
      </c>
      <c r="I14" s="79">
        <f>I15+I20+I25+I35+I40</f>
        <v>3120.7</v>
      </c>
      <c r="J14" s="79">
        <f>J15+J20+J25+J35+J40</f>
        <v>2942.5</v>
      </c>
    </row>
    <row r="15" spans="1:10" ht="38.25">
      <c r="A15" s="68" t="s">
        <v>13</v>
      </c>
      <c r="B15" s="80" t="s">
        <v>12</v>
      </c>
      <c r="C15" s="80" t="s">
        <v>14</v>
      </c>
      <c r="D15" s="80" t="s">
        <v>15</v>
      </c>
      <c r="E15" s="81" t="s">
        <v>132</v>
      </c>
      <c r="F15" s="81" t="s">
        <v>15</v>
      </c>
      <c r="G15" s="81" t="s">
        <v>133</v>
      </c>
      <c r="H15" s="80" t="s">
        <v>94</v>
      </c>
      <c r="I15" s="142">
        <f aca="true" t="shared" si="0" ref="I15:J18">I16</f>
        <v>226.1</v>
      </c>
      <c r="J15" s="142">
        <f t="shared" si="0"/>
        <v>226.1</v>
      </c>
    </row>
    <row r="16" spans="1:10" ht="12.75">
      <c r="A16" s="69" t="s">
        <v>134</v>
      </c>
      <c r="B16" s="82" t="s">
        <v>12</v>
      </c>
      <c r="C16" s="82" t="s">
        <v>14</v>
      </c>
      <c r="D16" s="82" t="s">
        <v>135</v>
      </c>
      <c r="E16" s="83" t="s">
        <v>132</v>
      </c>
      <c r="F16" s="83" t="s">
        <v>15</v>
      </c>
      <c r="G16" s="83" t="s">
        <v>133</v>
      </c>
      <c r="H16" s="82" t="s">
        <v>94</v>
      </c>
      <c r="I16" s="143">
        <f t="shared" si="0"/>
        <v>226.1</v>
      </c>
      <c r="J16" s="143">
        <f t="shared" si="0"/>
        <v>226.1</v>
      </c>
    </row>
    <row r="17" spans="1:10" ht="12.75">
      <c r="A17" s="69" t="s">
        <v>136</v>
      </c>
      <c r="B17" s="82" t="s">
        <v>12</v>
      </c>
      <c r="C17" s="82" t="s">
        <v>14</v>
      </c>
      <c r="D17" s="82" t="s">
        <v>135</v>
      </c>
      <c r="E17" s="83" t="s">
        <v>132</v>
      </c>
      <c r="F17" s="83" t="s">
        <v>22</v>
      </c>
      <c r="G17" s="83" t="s">
        <v>133</v>
      </c>
      <c r="H17" s="82" t="s">
        <v>94</v>
      </c>
      <c r="I17" s="143">
        <f t="shared" si="0"/>
        <v>226.1</v>
      </c>
      <c r="J17" s="143">
        <f t="shared" si="0"/>
        <v>226.1</v>
      </c>
    </row>
    <row r="18" spans="1:10" ht="13.5" customHeight="1">
      <c r="A18" s="69" t="s">
        <v>16</v>
      </c>
      <c r="B18" s="82" t="s">
        <v>12</v>
      </c>
      <c r="C18" s="82" t="s">
        <v>14</v>
      </c>
      <c r="D18" s="82" t="s">
        <v>135</v>
      </c>
      <c r="E18" s="83" t="s">
        <v>132</v>
      </c>
      <c r="F18" s="83" t="s">
        <v>22</v>
      </c>
      <c r="G18" s="83" t="s">
        <v>137</v>
      </c>
      <c r="H18" s="82" t="s">
        <v>94</v>
      </c>
      <c r="I18" s="143">
        <f t="shared" si="0"/>
        <v>226.1</v>
      </c>
      <c r="J18" s="143">
        <f t="shared" si="0"/>
        <v>226.1</v>
      </c>
    </row>
    <row r="19" spans="1:10" ht="63.75" customHeight="1">
      <c r="A19" s="69" t="s">
        <v>96</v>
      </c>
      <c r="B19" s="82" t="s">
        <v>12</v>
      </c>
      <c r="C19" s="82" t="s">
        <v>14</v>
      </c>
      <c r="D19" s="82" t="s">
        <v>135</v>
      </c>
      <c r="E19" s="83" t="s">
        <v>132</v>
      </c>
      <c r="F19" s="83" t="s">
        <v>22</v>
      </c>
      <c r="G19" s="83" t="s">
        <v>137</v>
      </c>
      <c r="H19" s="82" t="s">
        <v>95</v>
      </c>
      <c r="I19" s="143">
        <v>226.1</v>
      </c>
      <c r="J19" s="143">
        <v>226.1</v>
      </c>
    </row>
    <row r="20" spans="1:10" ht="52.5" customHeight="1">
      <c r="A20" s="68" t="s">
        <v>19</v>
      </c>
      <c r="B20" s="80" t="s">
        <v>12</v>
      </c>
      <c r="C20" s="80" t="s">
        <v>17</v>
      </c>
      <c r="D20" s="80" t="s">
        <v>15</v>
      </c>
      <c r="E20" s="83" t="s">
        <v>132</v>
      </c>
      <c r="F20" s="83" t="s">
        <v>15</v>
      </c>
      <c r="G20" s="83" t="s">
        <v>133</v>
      </c>
      <c r="H20" s="83" t="s">
        <v>94</v>
      </c>
      <c r="I20" s="142">
        <f aca="true" t="shared" si="1" ref="I20:J22">I21</f>
        <v>150.2</v>
      </c>
      <c r="J20" s="142">
        <f t="shared" si="1"/>
        <v>150.2</v>
      </c>
    </row>
    <row r="21" spans="1:10" ht="12.75">
      <c r="A21" s="69" t="s">
        <v>134</v>
      </c>
      <c r="B21" s="82" t="s">
        <v>12</v>
      </c>
      <c r="C21" s="82" t="s">
        <v>17</v>
      </c>
      <c r="D21" s="82" t="s">
        <v>135</v>
      </c>
      <c r="E21" s="83" t="s">
        <v>132</v>
      </c>
      <c r="F21" s="83" t="s">
        <v>15</v>
      </c>
      <c r="G21" s="83" t="s">
        <v>133</v>
      </c>
      <c r="H21" s="82" t="s">
        <v>94</v>
      </c>
      <c r="I21" s="143">
        <f t="shared" si="1"/>
        <v>150.2</v>
      </c>
      <c r="J21" s="143">
        <f t="shared" si="1"/>
        <v>150.2</v>
      </c>
    </row>
    <row r="22" spans="1:10" ht="12.75">
      <c r="A22" s="69" t="s">
        <v>136</v>
      </c>
      <c r="B22" s="82" t="s">
        <v>12</v>
      </c>
      <c r="C22" s="82" t="s">
        <v>17</v>
      </c>
      <c r="D22" s="82" t="s">
        <v>135</v>
      </c>
      <c r="E22" s="83" t="s">
        <v>132</v>
      </c>
      <c r="F22" s="83" t="s">
        <v>22</v>
      </c>
      <c r="G22" s="83" t="s">
        <v>133</v>
      </c>
      <c r="H22" s="82" t="s">
        <v>94</v>
      </c>
      <c r="I22" s="143">
        <f t="shared" si="1"/>
        <v>150.2</v>
      </c>
      <c r="J22" s="143">
        <f t="shared" si="1"/>
        <v>150.2</v>
      </c>
    </row>
    <row r="23" spans="1:10" ht="25.5">
      <c r="A23" s="69" t="s">
        <v>20</v>
      </c>
      <c r="B23" s="82" t="s">
        <v>12</v>
      </c>
      <c r="C23" s="82" t="s">
        <v>17</v>
      </c>
      <c r="D23" s="82" t="s">
        <v>135</v>
      </c>
      <c r="E23" s="83" t="s">
        <v>132</v>
      </c>
      <c r="F23" s="83" t="s">
        <v>22</v>
      </c>
      <c r="G23" s="83" t="s">
        <v>138</v>
      </c>
      <c r="H23" s="82" t="s">
        <v>94</v>
      </c>
      <c r="I23" s="143">
        <f>SUM(I24)</f>
        <v>150.2</v>
      </c>
      <c r="J23" s="143">
        <f>SUM(J24)</f>
        <v>150.2</v>
      </c>
    </row>
    <row r="24" spans="1:10" ht="65.25" customHeight="1">
      <c r="A24" s="69" t="s">
        <v>96</v>
      </c>
      <c r="B24" s="82" t="s">
        <v>12</v>
      </c>
      <c r="C24" s="82" t="s">
        <v>17</v>
      </c>
      <c r="D24" s="82" t="s">
        <v>135</v>
      </c>
      <c r="E24" s="83" t="s">
        <v>132</v>
      </c>
      <c r="F24" s="83" t="s">
        <v>22</v>
      </c>
      <c r="G24" s="83" t="s">
        <v>138</v>
      </c>
      <c r="H24" s="82" t="s">
        <v>95</v>
      </c>
      <c r="I24" s="143">
        <v>150.2</v>
      </c>
      <c r="J24" s="143">
        <v>150.2</v>
      </c>
    </row>
    <row r="25" spans="1:10" ht="63.75">
      <c r="A25" s="68" t="s">
        <v>197</v>
      </c>
      <c r="B25" s="80" t="s">
        <v>12</v>
      </c>
      <c r="C25" s="80" t="s">
        <v>22</v>
      </c>
      <c r="D25" s="80" t="s">
        <v>15</v>
      </c>
      <c r="E25" s="81" t="s">
        <v>132</v>
      </c>
      <c r="F25" s="81" t="s">
        <v>15</v>
      </c>
      <c r="G25" s="81" t="s">
        <v>133</v>
      </c>
      <c r="H25" s="80" t="s">
        <v>94</v>
      </c>
      <c r="I25" s="142">
        <f>I26</f>
        <v>1614.6</v>
      </c>
      <c r="J25" s="142">
        <f>J26</f>
        <v>1436.4</v>
      </c>
    </row>
    <row r="26" spans="1:10" ht="12.75">
      <c r="A26" s="69" t="s">
        <v>134</v>
      </c>
      <c r="B26" s="82" t="s">
        <v>12</v>
      </c>
      <c r="C26" s="82" t="s">
        <v>22</v>
      </c>
      <c r="D26" s="82" t="s">
        <v>135</v>
      </c>
      <c r="E26" s="83" t="s">
        <v>132</v>
      </c>
      <c r="F26" s="83" t="s">
        <v>15</v>
      </c>
      <c r="G26" s="83" t="s">
        <v>133</v>
      </c>
      <c r="H26" s="82" t="s">
        <v>94</v>
      </c>
      <c r="I26" s="143">
        <f>I27+I30</f>
        <v>1614.6</v>
      </c>
      <c r="J26" s="143">
        <f>J27+J30</f>
        <v>1436.4</v>
      </c>
    </row>
    <row r="27" spans="1:10" ht="12.75">
      <c r="A27" s="69" t="s">
        <v>37</v>
      </c>
      <c r="B27" s="82" t="s">
        <v>12</v>
      </c>
      <c r="C27" s="82" t="s">
        <v>22</v>
      </c>
      <c r="D27" s="82" t="s">
        <v>135</v>
      </c>
      <c r="E27" s="83" t="s">
        <v>132</v>
      </c>
      <c r="F27" s="83" t="s">
        <v>17</v>
      </c>
      <c r="G27" s="83" t="s">
        <v>133</v>
      </c>
      <c r="H27" s="82" t="s">
        <v>94</v>
      </c>
      <c r="I27" s="143">
        <f>I28</f>
        <v>33</v>
      </c>
      <c r="J27" s="143">
        <f>J28</f>
        <v>33</v>
      </c>
    </row>
    <row r="28" spans="1:10" ht="25.5">
      <c r="A28" s="69" t="s">
        <v>245</v>
      </c>
      <c r="B28" s="82" t="s">
        <v>12</v>
      </c>
      <c r="C28" s="82" t="s">
        <v>22</v>
      </c>
      <c r="D28" s="82" t="s">
        <v>135</v>
      </c>
      <c r="E28" s="83" t="s">
        <v>132</v>
      </c>
      <c r="F28" s="83" t="s">
        <v>17</v>
      </c>
      <c r="G28" s="83" t="s">
        <v>244</v>
      </c>
      <c r="H28" s="82" t="s">
        <v>94</v>
      </c>
      <c r="I28" s="143">
        <f>I29</f>
        <v>33</v>
      </c>
      <c r="J28" s="143">
        <f>J29</f>
        <v>33</v>
      </c>
    </row>
    <row r="29" spans="1:10" ht="12.75">
      <c r="A29" s="69" t="s">
        <v>36</v>
      </c>
      <c r="B29" s="82" t="s">
        <v>12</v>
      </c>
      <c r="C29" s="82" t="s">
        <v>22</v>
      </c>
      <c r="D29" s="82" t="s">
        <v>135</v>
      </c>
      <c r="E29" s="83" t="s">
        <v>132</v>
      </c>
      <c r="F29" s="83" t="s">
        <v>17</v>
      </c>
      <c r="G29" s="83" t="s">
        <v>244</v>
      </c>
      <c r="H29" s="82" t="s">
        <v>18</v>
      </c>
      <c r="I29" s="143">
        <v>33</v>
      </c>
      <c r="J29" s="143">
        <v>33</v>
      </c>
    </row>
    <row r="30" spans="1:10" ht="12.75">
      <c r="A30" s="69" t="s">
        <v>136</v>
      </c>
      <c r="B30" s="82" t="s">
        <v>12</v>
      </c>
      <c r="C30" s="82" t="s">
        <v>22</v>
      </c>
      <c r="D30" s="82" t="s">
        <v>135</v>
      </c>
      <c r="E30" s="83" t="s">
        <v>132</v>
      </c>
      <c r="F30" s="83" t="s">
        <v>22</v>
      </c>
      <c r="G30" s="83" t="s">
        <v>133</v>
      </c>
      <c r="H30" s="82" t="s">
        <v>94</v>
      </c>
      <c r="I30" s="143">
        <f>I31</f>
        <v>1581.6</v>
      </c>
      <c r="J30" s="143">
        <f>J31</f>
        <v>1403.4</v>
      </c>
    </row>
    <row r="31" spans="1:10" ht="25.5">
      <c r="A31" s="69" t="s">
        <v>139</v>
      </c>
      <c r="B31" s="82" t="s">
        <v>12</v>
      </c>
      <c r="C31" s="82" t="s">
        <v>22</v>
      </c>
      <c r="D31" s="82" t="s">
        <v>135</v>
      </c>
      <c r="E31" s="83" t="s">
        <v>132</v>
      </c>
      <c r="F31" s="83" t="s">
        <v>22</v>
      </c>
      <c r="G31" s="83" t="s">
        <v>140</v>
      </c>
      <c r="H31" s="82" t="s">
        <v>94</v>
      </c>
      <c r="I31" s="143">
        <f>I32+I33+I34</f>
        <v>1581.6</v>
      </c>
      <c r="J31" s="143">
        <f>J32+J33+J34</f>
        <v>1403.4</v>
      </c>
    </row>
    <row r="32" spans="1:10" ht="66" customHeight="1">
      <c r="A32" s="70" t="s">
        <v>96</v>
      </c>
      <c r="B32" s="82" t="s">
        <v>12</v>
      </c>
      <c r="C32" s="82" t="s">
        <v>22</v>
      </c>
      <c r="D32" s="82" t="s">
        <v>135</v>
      </c>
      <c r="E32" s="83" t="s">
        <v>132</v>
      </c>
      <c r="F32" s="83" t="s">
        <v>22</v>
      </c>
      <c r="G32" s="83" t="s">
        <v>140</v>
      </c>
      <c r="H32" s="82" t="s">
        <v>95</v>
      </c>
      <c r="I32" s="143">
        <v>567.6</v>
      </c>
      <c r="J32" s="143">
        <v>567.6</v>
      </c>
    </row>
    <row r="33" spans="1:10" ht="30.75" customHeight="1">
      <c r="A33" s="70" t="s">
        <v>99</v>
      </c>
      <c r="B33" s="82" t="s">
        <v>12</v>
      </c>
      <c r="C33" s="82" t="s">
        <v>22</v>
      </c>
      <c r="D33" s="82" t="s">
        <v>135</v>
      </c>
      <c r="E33" s="83" t="s">
        <v>132</v>
      </c>
      <c r="F33" s="83" t="s">
        <v>22</v>
      </c>
      <c r="G33" s="83" t="s">
        <v>140</v>
      </c>
      <c r="H33" s="82" t="s">
        <v>98</v>
      </c>
      <c r="I33" s="143">
        <v>984</v>
      </c>
      <c r="J33" s="143">
        <v>805.8</v>
      </c>
    </row>
    <row r="34" spans="1:10" ht="24" customHeight="1">
      <c r="A34" s="70" t="s">
        <v>100</v>
      </c>
      <c r="B34" s="82" t="s">
        <v>12</v>
      </c>
      <c r="C34" s="82" t="s">
        <v>22</v>
      </c>
      <c r="D34" s="82" t="s">
        <v>135</v>
      </c>
      <c r="E34" s="83" t="s">
        <v>132</v>
      </c>
      <c r="F34" s="83" t="s">
        <v>22</v>
      </c>
      <c r="G34" s="83" t="s">
        <v>140</v>
      </c>
      <c r="H34" s="82" t="s">
        <v>97</v>
      </c>
      <c r="I34" s="143">
        <v>30</v>
      </c>
      <c r="J34" s="143">
        <v>30</v>
      </c>
    </row>
    <row r="35" spans="1:10" ht="51">
      <c r="A35" s="68" t="s">
        <v>23</v>
      </c>
      <c r="B35" s="80" t="s">
        <v>12</v>
      </c>
      <c r="C35" s="80" t="s">
        <v>24</v>
      </c>
      <c r="D35" s="80" t="s">
        <v>15</v>
      </c>
      <c r="E35" s="83" t="s">
        <v>132</v>
      </c>
      <c r="F35" s="83" t="s">
        <v>15</v>
      </c>
      <c r="G35" s="83" t="s">
        <v>133</v>
      </c>
      <c r="H35" s="82" t="s">
        <v>94</v>
      </c>
      <c r="I35" s="142">
        <f>I38</f>
        <v>132.8</v>
      </c>
      <c r="J35" s="142">
        <f>J38</f>
        <v>132.8</v>
      </c>
    </row>
    <row r="36" spans="1:10" ht="12.75">
      <c r="A36" s="69" t="s">
        <v>134</v>
      </c>
      <c r="B36" s="84" t="s">
        <v>12</v>
      </c>
      <c r="C36" s="84" t="s">
        <v>24</v>
      </c>
      <c r="D36" s="84" t="s">
        <v>135</v>
      </c>
      <c r="E36" s="85" t="s">
        <v>132</v>
      </c>
      <c r="F36" s="85" t="s">
        <v>15</v>
      </c>
      <c r="G36" s="85" t="s">
        <v>133</v>
      </c>
      <c r="H36" s="84" t="s">
        <v>94</v>
      </c>
      <c r="I36" s="145">
        <f aca="true" t="shared" si="2" ref="I36:J38">I37</f>
        <v>132.8</v>
      </c>
      <c r="J36" s="145">
        <f t="shared" si="2"/>
        <v>132.8</v>
      </c>
    </row>
    <row r="37" spans="1:10" ht="12.75">
      <c r="A37" s="69" t="s">
        <v>136</v>
      </c>
      <c r="B37" s="84" t="s">
        <v>12</v>
      </c>
      <c r="C37" s="84" t="s">
        <v>24</v>
      </c>
      <c r="D37" s="84" t="s">
        <v>135</v>
      </c>
      <c r="E37" s="85" t="s">
        <v>132</v>
      </c>
      <c r="F37" s="85" t="s">
        <v>22</v>
      </c>
      <c r="G37" s="85" t="s">
        <v>133</v>
      </c>
      <c r="H37" s="84" t="s">
        <v>94</v>
      </c>
      <c r="I37" s="145">
        <f t="shared" si="2"/>
        <v>132.8</v>
      </c>
      <c r="J37" s="145">
        <f t="shared" si="2"/>
        <v>132.8</v>
      </c>
    </row>
    <row r="38" spans="1:10" ht="36" customHeight="1">
      <c r="A38" s="69" t="s">
        <v>139</v>
      </c>
      <c r="B38" s="82" t="s">
        <v>12</v>
      </c>
      <c r="C38" s="82" t="s">
        <v>24</v>
      </c>
      <c r="D38" s="82" t="s">
        <v>135</v>
      </c>
      <c r="E38" s="83" t="s">
        <v>132</v>
      </c>
      <c r="F38" s="83" t="s">
        <v>22</v>
      </c>
      <c r="G38" s="83" t="s">
        <v>140</v>
      </c>
      <c r="H38" s="82" t="s">
        <v>94</v>
      </c>
      <c r="I38" s="143">
        <f t="shared" si="2"/>
        <v>132.8</v>
      </c>
      <c r="J38" s="143">
        <f t="shared" si="2"/>
        <v>132.8</v>
      </c>
    </row>
    <row r="39" spans="1:10" ht="25.5" customHeight="1">
      <c r="A39" s="69" t="s">
        <v>96</v>
      </c>
      <c r="B39" s="82" t="s">
        <v>12</v>
      </c>
      <c r="C39" s="82" t="s">
        <v>24</v>
      </c>
      <c r="D39" s="82" t="s">
        <v>135</v>
      </c>
      <c r="E39" s="83" t="s">
        <v>132</v>
      </c>
      <c r="F39" s="83" t="s">
        <v>22</v>
      </c>
      <c r="G39" s="83" t="s">
        <v>140</v>
      </c>
      <c r="H39" s="82" t="s">
        <v>95</v>
      </c>
      <c r="I39" s="143">
        <v>132.8</v>
      </c>
      <c r="J39" s="143">
        <v>132.8</v>
      </c>
    </row>
    <row r="40" spans="1:10" ht="12.75">
      <c r="A40" s="71" t="s">
        <v>28</v>
      </c>
      <c r="B40" s="86" t="s">
        <v>12</v>
      </c>
      <c r="C40" s="86" t="s">
        <v>74</v>
      </c>
      <c r="D40" s="86" t="s">
        <v>15</v>
      </c>
      <c r="E40" s="87" t="s">
        <v>132</v>
      </c>
      <c r="F40" s="87" t="s">
        <v>15</v>
      </c>
      <c r="G40" s="87" t="s">
        <v>133</v>
      </c>
      <c r="H40" s="86" t="s">
        <v>94</v>
      </c>
      <c r="I40" s="146">
        <f>I41</f>
        <v>997</v>
      </c>
      <c r="J40" s="146">
        <f>J41</f>
        <v>997</v>
      </c>
    </row>
    <row r="41" spans="1:10" ht="12.75">
      <c r="A41" s="69" t="s">
        <v>134</v>
      </c>
      <c r="B41" s="82" t="s">
        <v>12</v>
      </c>
      <c r="C41" s="82" t="s">
        <v>74</v>
      </c>
      <c r="D41" s="82" t="s">
        <v>135</v>
      </c>
      <c r="E41" s="83" t="s">
        <v>132</v>
      </c>
      <c r="F41" s="83" t="s">
        <v>15</v>
      </c>
      <c r="G41" s="83" t="s">
        <v>133</v>
      </c>
      <c r="H41" s="82" t="s">
        <v>94</v>
      </c>
      <c r="I41" s="143">
        <f>I42</f>
        <v>997</v>
      </c>
      <c r="J41" s="143">
        <f>J42</f>
        <v>997</v>
      </c>
    </row>
    <row r="42" spans="1:10" ht="12.75">
      <c r="A42" s="69" t="s">
        <v>136</v>
      </c>
      <c r="B42" s="82" t="s">
        <v>12</v>
      </c>
      <c r="C42" s="82" t="s">
        <v>74</v>
      </c>
      <c r="D42" s="82" t="s">
        <v>135</v>
      </c>
      <c r="E42" s="83" t="s">
        <v>132</v>
      </c>
      <c r="F42" s="83" t="s">
        <v>22</v>
      </c>
      <c r="G42" s="83" t="s">
        <v>133</v>
      </c>
      <c r="H42" s="82" t="s">
        <v>94</v>
      </c>
      <c r="I42" s="143">
        <f>I43+I45+I48</f>
        <v>997</v>
      </c>
      <c r="J42" s="143">
        <f>J43+J45+J48</f>
        <v>997</v>
      </c>
    </row>
    <row r="43" spans="1:10" ht="25.5">
      <c r="A43" s="69" t="s">
        <v>208</v>
      </c>
      <c r="B43" s="82" t="s">
        <v>12</v>
      </c>
      <c r="C43" s="82" t="s">
        <v>74</v>
      </c>
      <c r="D43" s="82" t="s">
        <v>135</v>
      </c>
      <c r="E43" s="83" t="s">
        <v>132</v>
      </c>
      <c r="F43" s="83" t="s">
        <v>22</v>
      </c>
      <c r="G43" s="83" t="s">
        <v>207</v>
      </c>
      <c r="H43" s="82" t="s">
        <v>94</v>
      </c>
      <c r="I43" s="143">
        <f>I44</f>
        <v>147</v>
      </c>
      <c r="J43" s="143">
        <f>J44</f>
        <v>147</v>
      </c>
    </row>
    <row r="44" spans="1:10" ht="25.5">
      <c r="A44" s="70" t="s">
        <v>99</v>
      </c>
      <c r="B44" s="82" t="s">
        <v>12</v>
      </c>
      <c r="C44" s="82" t="s">
        <v>74</v>
      </c>
      <c r="D44" s="82" t="s">
        <v>135</v>
      </c>
      <c r="E44" s="83" t="s">
        <v>132</v>
      </c>
      <c r="F44" s="83" t="s">
        <v>22</v>
      </c>
      <c r="G44" s="83" t="s">
        <v>207</v>
      </c>
      <c r="H44" s="82" t="s">
        <v>98</v>
      </c>
      <c r="I44" s="143">
        <v>147</v>
      </c>
      <c r="J44" s="143">
        <v>147</v>
      </c>
    </row>
    <row r="45" spans="1:10" ht="25.5">
      <c r="A45" s="70" t="s">
        <v>237</v>
      </c>
      <c r="B45" s="82" t="s">
        <v>12</v>
      </c>
      <c r="C45" s="82" t="s">
        <v>74</v>
      </c>
      <c r="D45" s="82" t="s">
        <v>135</v>
      </c>
      <c r="E45" s="83" t="s">
        <v>132</v>
      </c>
      <c r="F45" s="83" t="s">
        <v>22</v>
      </c>
      <c r="G45" s="83" t="s">
        <v>382</v>
      </c>
      <c r="H45" s="82" t="s">
        <v>94</v>
      </c>
      <c r="I45" s="143">
        <f>I46+I47</f>
        <v>150</v>
      </c>
      <c r="J45" s="143">
        <f>J46+J47</f>
        <v>150</v>
      </c>
    </row>
    <row r="46" spans="1:10" ht="25.5">
      <c r="A46" s="70" t="s">
        <v>99</v>
      </c>
      <c r="B46" s="82" t="s">
        <v>12</v>
      </c>
      <c r="C46" s="82" t="s">
        <v>74</v>
      </c>
      <c r="D46" s="82" t="s">
        <v>135</v>
      </c>
      <c r="E46" s="83" t="s">
        <v>132</v>
      </c>
      <c r="F46" s="83" t="s">
        <v>22</v>
      </c>
      <c r="G46" s="83" t="s">
        <v>382</v>
      </c>
      <c r="H46" s="82" t="s">
        <v>98</v>
      </c>
      <c r="I46" s="143">
        <v>100</v>
      </c>
      <c r="J46" s="143">
        <v>100</v>
      </c>
    </row>
    <row r="47" spans="1:10" ht="12.75">
      <c r="A47" s="70" t="s">
        <v>381</v>
      </c>
      <c r="B47" s="82" t="s">
        <v>12</v>
      </c>
      <c r="C47" s="82" t="s">
        <v>74</v>
      </c>
      <c r="D47" s="82" t="s">
        <v>135</v>
      </c>
      <c r="E47" s="83" t="s">
        <v>132</v>
      </c>
      <c r="F47" s="83" t="s">
        <v>22</v>
      </c>
      <c r="G47" s="83" t="s">
        <v>382</v>
      </c>
      <c r="H47" s="82" t="s">
        <v>383</v>
      </c>
      <c r="I47" s="143">
        <v>50</v>
      </c>
      <c r="J47" s="143">
        <v>50</v>
      </c>
    </row>
    <row r="48" spans="1:10" ht="12.75">
      <c r="A48" s="70" t="s">
        <v>233</v>
      </c>
      <c r="B48" s="82" t="s">
        <v>12</v>
      </c>
      <c r="C48" s="82" t="s">
        <v>74</v>
      </c>
      <c r="D48" s="82" t="s">
        <v>135</v>
      </c>
      <c r="E48" s="83" t="s">
        <v>132</v>
      </c>
      <c r="F48" s="83" t="s">
        <v>22</v>
      </c>
      <c r="G48" s="83" t="s">
        <v>275</v>
      </c>
      <c r="H48" s="82" t="s">
        <v>94</v>
      </c>
      <c r="I48" s="143">
        <f>I49</f>
        <v>700</v>
      </c>
      <c r="J48" s="143">
        <f>J49</f>
        <v>700</v>
      </c>
    </row>
    <row r="49" spans="1:10" ht="25.5">
      <c r="A49" s="70" t="s">
        <v>99</v>
      </c>
      <c r="B49" s="82" t="s">
        <v>12</v>
      </c>
      <c r="C49" s="82" t="s">
        <v>74</v>
      </c>
      <c r="D49" s="82" t="s">
        <v>135</v>
      </c>
      <c r="E49" s="83" t="s">
        <v>132</v>
      </c>
      <c r="F49" s="83" t="s">
        <v>22</v>
      </c>
      <c r="G49" s="83" t="s">
        <v>275</v>
      </c>
      <c r="H49" s="82" t="s">
        <v>94</v>
      </c>
      <c r="I49" s="143">
        <v>700</v>
      </c>
      <c r="J49" s="143">
        <v>700</v>
      </c>
    </row>
    <row r="50" spans="1:10" ht="12.75">
      <c r="A50" s="66" t="s">
        <v>29</v>
      </c>
      <c r="B50" s="77" t="s">
        <v>14</v>
      </c>
      <c r="C50" s="77" t="s">
        <v>15</v>
      </c>
      <c r="D50" s="77" t="s">
        <v>15</v>
      </c>
      <c r="E50" s="78" t="s">
        <v>132</v>
      </c>
      <c r="F50" s="78" t="s">
        <v>15</v>
      </c>
      <c r="G50" s="78" t="s">
        <v>133</v>
      </c>
      <c r="H50" s="77" t="s">
        <v>94</v>
      </c>
      <c r="I50" s="79">
        <f aca="true" t="shared" si="3" ref="I50:J52">SUM(I51)</f>
        <v>235.29999999999998</v>
      </c>
      <c r="J50" s="79">
        <f t="shared" si="3"/>
        <v>247.1</v>
      </c>
    </row>
    <row r="51" spans="1:10" ht="24" customHeight="1">
      <c r="A51" s="100" t="s">
        <v>30</v>
      </c>
      <c r="B51" s="80" t="s">
        <v>14</v>
      </c>
      <c r="C51" s="80" t="s">
        <v>17</v>
      </c>
      <c r="D51" s="80" t="s">
        <v>15</v>
      </c>
      <c r="E51" s="81" t="s">
        <v>132</v>
      </c>
      <c r="F51" s="81" t="s">
        <v>15</v>
      </c>
      <c r="G51" s="81" t="s">
        <v>133</v>
      </c>
      <c r="H51" s="80" t="s">
        <v>94</v>
      </c>
      <c r="I51" s="142">
        <f t="shared" si="3"/>
        <v>235.29999999999998</v>
      </c>
      <c r="J51" s="142">
        <f t="shared" si="3"/>
        <v>247.1</v>
      </c>
    </row>
    <row r="52" spans="1:10" ht="50.25" customHeight="1">
      <c r="A52" s="200" t="s">
        <v>445</v>
      </c>
      <c r="B52" s="82" t="s">
        <v>14</v>
      </c>
      <c r="C52" s="82" t="s">
        <v>17</v>
      </c>
      <c r="D52" s="82" t="s">
        <v>391</v>
      </c>
      <c r="E52" s="83" t="s">
        <v>132</v>
      </c>
      <c r="F52" s="83" t="s">
        <v>15</v>
      </c>
      <c r="G52" s="83" t="s">
        <v>133</v>
      </c>
      <c r="H52" s="82" t="s">
        <v>94</v>
      </c>
      <c r="I52" s="143">
        <f t="shared" si="3"/>
        <v>235.29999999999998</v>
      </c>
      <c r="J52" s="143">
        <f t="shared" si="3"/>
        <v>247.1</v>
      </c>
    </row>
    <row r="53" spans="1:10" ht="36.75" customHeight="1">
      <c r="A53" s="99" t="s">
        <v>446</v>
      </c>
      <c r="B53" s="82" t="s">
        <v>14</v>
      </c>
      <c r="C53" s="82" t="s">
        <v>17</v>
      </c>
      <c r="D53" s="82" t="s">
        <v>391</v>
      </c>
      <c r="E53" s="83" t="s">
        <v>392</v>
      </c>
      <c r="F53" s="83" t="s">
        <v>15</v>
      </c>
      <c r="G53" s="83" t="s">
        <v>133</v>
      </c>
      <c r="H53" s="82" t="s">
        <v>94</v>
      </c>
      <c r="I53" s="143">
        <f>I54</f>
        <v>235.29999999999998</v>
      </c>
      <c r="J53" s="143">
        <f>J54</f>
        <v>247.1</v>
      </c>
    </row>
    <row r="54" spans="1:10" ht="21" customHeight="1">
      <c r="A54" s="99" t="s">
        <v>136</v>
      </c>
      <c r="B54" s="82" t="s">
        <v>14</v>
      </c>
      <c r="C54" s="82" t="s">
        <v>17</v>
      </c>
      <c r="D54" s="82" t="s">
        <v>391</v>
      </c>
      <c r="E54" s="83" t="s">
        <v>392</v>
      </c>
      <c r="F54" s="83" t="s">
        <v>22</v>
      </c>
      <c r="G54" s="83" t="s">
        <v>133</v>
      </c>
      <c r="H54" s="82" t="s">
        <v>94</v>
      </c>
      <c r="I54" s="143">
        <f>I55</f>
        <v>235.29999999999998</v>
      </c>
      <c r="J54" s="143">
        <f>J55</f>
        <v>247.1</v>
      </c>
    </row>
    <row r="55" spans="1:10" ht="42" customHeight="1">
      <c r="A55" s="99" t="s">
        <v>447</v>
      </c>
      <c r="B55" s="82" t="s">
        <v>14</v>
      </c>
      <c r="C55" s="82" t="s">
        <v>17</v>
      </c>
      <c r="D55" s="82" t="s">
        <v>391</v>
      </c>
      <c r="E55" s="83" t="s">
        <v>392</v>
      </c>
      <c r="F55" s="83" t="s">
        <v>22</v>
      </c>
      <c r="G55" s="83" t="s">
        <v>141</v>
      </c>
      <c r="H55" s="82" t="s">
        <v>94</v>
      </c>
      <c r="I55" s="143">
        <f>I56+I57</f>
        <v>235.29999999999998</v>
      </c>
      <c r="J55" s="143">
        <f>J56+J57</f>
        <v>247.1</v>
      </c>
    </row>
    <row r="56" spans="1:10" ht="76.5">
      <c r="A56" s="99" t="s">
        <v>96</v>
      </c>
      <c r="B56" s="82" t="s">
        <v>14</v>
      </c>
      <c r="C56" s="82" t="s">
        <v>17</v>
      </c>
      <c r="D56" s="82" t="s">
        <v>391</v>
      </c>
      <c r="E56" s="83" t="s">
        <v>392</v>
      </c>
      <c r="F56" s="83" t="s">
        <v>22</v>
      </c>
      <c r="G56" s="83" t="s">
        <v>141</v>
      </c>
      <c r="H56" s="82" t="s">
        <v>95</v>
      </c>
      <c r="I56" s="143">
        <v>218.7</v>
      </c>
      <c r="J56" s="143">
        <v>230.5</v>
      </c>
    </row>
    <row r="57" spans="1:10" ht="27" customHeight="1">
      <c r="A57" s="70" t="s">
        <v>448</v>
      </c>
      <c r="B57" s="82" t="s">
        <v>14</v>
      </c>
      <c r="C57" s="82" t="s">
        <v>17</v>
      </c>
      <c r="D57" s="82" t="s">
        <v>391</v>
      </c>
      <c r="E57" s="83" t="s">
        <v>392</v>
      </c>
      <c r="F57" s="83" t="s">
        <v>22</v>
      </c>
      <c r="G57" s="83" t="s">
        <v>141</v>
      </c>
      <c r="H57" s="82" t="s">
        <v>98</v>
      </c>
      <c r="I57" s="143">
        <v>16.6</v>
      </c>
      <c r="J57" s="143">
        <v>16.6</v>
      </c>
    </row>
    <row r="58" spans="1:10" ht="32.25" customHeight="1">
      <c r="A58" s="72" t="s">
        <v>55</v>
      </c>
      <c r="B58" s="88" t="s">
        <v>17</v>
      </c>
      <c r="C58" s="88" t="s">
        <v>15</v>
      </c>
      <c r="D58" s="88" t="s">
        <v>15</v>
      </c>
      <c r="E58" s="89" t="s">
        <v>132</v>
      </c>
      <c r="F58" s="89" t="s">
        <v>15</v>
      </c>
      <c r="G58" s="89" t="s">
        <v>133</v>
      </c>
      <c r="H58" s="88" t="s">
        <v>94</v>
      </c>
      <c r="I58" s="147">
        <f aca="true" t="shared" si="4" ref="I58:J60">I59</f>
        <v>800</v>
      </c>
      <c r="J58" s="147">
        <f t="shared" si="4"/>
        <v>700</v>
      </c>
    </row>
    <row r="59" spans="1:10" ht="12.75">
      <c r="A59" s="93" t="s">
        <v>54</v>
      </c>
      <c r="B59" s="86" t="s">
        <v>17</v>
      </c>
      <c r="C59" s="86" t="s">
        <v>53</v>
      </c>
      <c r="D59" s="86" t="s">
        <v>15</v>
      </c>
      <c r="E59" s="87" t="s">
        <v>132</v>
      </c>
      <c r="F59" s="87" t="s">
        <v>15</v>
      </c>
      <c r="G59" s="87" t="s">
        <v>133</v>
      </c>
      <c r="H59" s="86" t="s">
        <v>94</v>
      </c>
      <c r="I59" s="146">
        <f t="shared" si="4"/>
        <v>800</v>
      </c>
      <c r="J59" s="146">
        <f t="shared" si="4"/>
        <v>700</v>
      </c>
    </row>
    <row r="60" spans="1:10" ht="14.25" customHeight="1">
      <c r="A60" s="163" t="s">
        <v>389</v>
      </c>
      <c r="B60" s="82" t="s">
        <v>17</v>
      </c>
      <c r="C60" s="82" t="s">
        <v>53</v>
      </c>
      <c r="D60" s="82" t="s">
        <v>14</v>
      </c>
      <c r="E60" s="83" t="s">
        <v>132</v>
      </c>
      <c r="F60" s="83" t="s">
        <v>15</v>
      </c>
      <c r="G60" s="83" t="s">
        <v>133</v>
      </c>
      <c r="H60" s="82" t="s">
        <v>94</v>
      </c>
      <c r="I60" s="143">
        <f t="shared" si="4"/>
        <v>800</v>
      </c>
      <c r="J60" s="143">
        <f t="shared" si="4"/>
        <v>700</v>
      </c>
    </row>
    <row r="61" spans="1:10" ht="26.25" customHeight="1">
      <c r="A61" s="69" t="s">
        <v>142</v>
      </c>
      <c r="B61" s="82" t="s">
        <v>17</v>
      </c>
      <c r="C61" s="82" t="s">
        <v>53</v>
      </c>
      <c r="D61" s="82" t="s">
        <v>14</v>
      </c>
      <c r="E61" s="83" t="s">
        <v>132</v>
      </c>
      <c r="F61" s="83" t="s">
        <v>60</v>
      </c>
      <c r="G61" s="83" t="s">
        <v>133</v>
      </c>
      <c r="H61" s="82" t="s">
        <v>94</v>
      </c>
      <c r="I61" s="143">
        <f>I63</f>
        <v>800</v>
      </c>
      <c r="J61" s="143">
        <f>J63</f>
        <v>700</v>
      </c>
    </row>
    <row r="62" spans="1:10" ht="26.25" customHeight="1">
      <c r="A62" s="69" t="s">
        <v>276</v>
      </c>
      <c r="B62" s="82" t="s">
        <v>17</v>
      </c>
      <c r="C62" s="82" t="s">
        <v>53</v>
      </c>
      <c r="D62" s="82" t="s">
        <v>14</v>
      </c>
      <c r="E62" s="83" t="s">
        <v>132</v>
      </c>
      <c r="F62" s="83" t="s">
        <v>60</v>
      </c>
      <c r="G62" s="83" t="s">
        <v>277</v>
      </c>
      <c r="H62" s="82" t="s">
        <v>94</v>
      </c>
      <c r="I62" s="143">
        <v>800</v>
      </c>
      <c r="J62" s="143">
        <v>700</v>
      </c>
    </row>
    <row r="63" spans="1:10" ht="33.75" customHeight="1">
      <c r="A63" s="69" t="s">
        <v>99</v>
      </c>
      <c r="B63" s="82" t="s">
        <v>17</v>
      </c>
      <c r="C63" s="82" t="s">
        <v>53</v>
      </c>
      <c r="D63" s="82" t="s">
        <v>14</v>
      </c>
      <c r="E63" s="83" t="s">
        <v>132</v>
      </c>
      <c r="F63" s="83" t="s">
        <v>60</v>
      </c>
      <c r="G63" s="83" t="s">
        <v>277</v>
      </c>
      <c r="H63" s="82" t="s">
        <v>98</v>
      </c>
      <c r="I63" s="143">
        <v>800</v>
      </c>
      <c r="J63" s="143">
        <v>700</v>
      </c>
    </row>
    <row r="64" spans="1:10" ht="20.25" customHeight="1">
      <c r="A64" s="66" t="s">
        <v>41</v>
      </c>
      <c r="B64" s="77" t="s">
        <v>22</v>
      </c>
      <c r="C64" s="77" t="s">
        <v>15</v>
      </c>
      <c r="D64" s="77" t="s">
        <v>15</v>
      </c>
      <c r="E64" s="78" t="s">
        <v>132</v>
      </c>
      <c r="F64" s="78" t="s">
        <v>15</v>
      </c>
      <c r="G64" s="78" t="s">
        <v>133</v>
      </c>
      <c r="H64" s="77" t="s">
        <v>94</v>
      </c>
      <c r="I64" s="79">
        <f>I65+I75</f>
        <v>1738.6000000000001</v>
      </c>
      <c r="J64" s="79">
        <f>J65+J75</f>
        <v>1812.8999999999999</v>
      </c>
    </row>
    <row r="65" spans="1:10" ht="16.5" customHeight="1">
      <c r="A65" s="68" t="s">
        <v>75</v>
      </c>
      <c r="B65" s="80" t="s">
        <v>22</v>
      </c>
      <c r="C65" s="80" t="s">
        <v>25</v>
      </c>
      <c r="D65" s="80" t="s">
        <v>15</v>
      </c>
      <c r="E65" s="81" t="s">
        <v>132</v>
      </c>
      <c r="F65" s="81" t="s">
        <v>15</v>
      </c>
      <c r="G65" s="81" t="s">
        <v>133</v>
      </c>
      <c r="H65" s="80" t="s">
        <v>94</v>
      </c>
      <c r="I65" s="142">
        <f>I67+I71</f>
        <v>1721.6000000000001</v>
      </c>
      <c r="J65" s="142">
        <f>J67+J71</f>
        <v>1795.8999999999999</v>
      </c>
    </row>
    <row r="66" spans="1:10" ht="42" customHeight="1">
      <c r="A66" s="199" t="s">
        <v>443</v>
      </c>
      <c r="B66" s="80" t="s">
        <v>22</v>
      </c>
      <c r="C66" s="80" t="s">
        <v>25</v>
      </c>
      <c r="D66" s="80" t="s">
        <v>230</v>
      </c>
      <c r="E66" s="81" t="s">
        <v>132</v>
      </c>
      <c r="F66" s="81" t="s">
        <v>15</v>
      </c>
      <c r="G66" s="81" t="s">
        <v>133</v>
      </c>
      <c r="H66" s="80" t="s">
        <v>94</v>
      </c>
      <c r="I66" s="142">
        <v>1324.2</v>
      </c>
      <c r="J66" s="142">
        <v>1324.2</v>
      </c>
    </row>
    <row r="67" spans="1:10" ht="16.5" customHeight="1">
      <c r="A67" s="69" t="s">
        <v>143</v>
      </c>
      <c r="B67" s="82" t="s">
        <v>22</v>
      </c>
      <c r="C67" s="82" t="s">
        <v>25</v>
      </c>
      <c r="D67" s="82" t="s">
        <v>230</v>
      </c>
      <c r="E67" s="83" t="s">
        <v>144</v>
      </c>
      <c r="F67" s="83" t="s">
        <v>15</v>
      </c>
      <c r="G67" s="83" t="s">
        <v>133</v>
      </c>
      <c r="H67" s="82" t="s">
        <v>94</v>
      </c>
      <c r="I67" s="143">
        <f>I68</f>
        <v>337.2</v>
      </c>
      <c r="J67" s="143">
        <f>J68</f>
        <v>351.3</v>
      </c>
    </row>
    <row r="68" spans="1:10" ht="36.75" customHeight="1">
      <c r="A68" s="69" t="s">
        <v>142</v>
      </c>
      <c r="B68" s="82" t="s">
        <v>22</v>
      </c>
      <c r="C68" s="82" t="s">
        <v>25</v>
      </c>
      <c r="D68" s="82" t="s">
        <v>230</v>
      </c>
      <c r="E68" s="83" t="s">
        <v>144</v>
      </c>
      <c r="F68" s="83" t="s">
        <v>60</v>
      </c>
      <c r="G68" s="83" t="s">
        <v>133</v>
      </c>
      <c r="H68" s="82" t="s">
        <v>94</v>
      </c>
      <c r="I68" s="143">
        <v>337.2</v>
      </c>
      <c r="J68" s="143">
        <f>J69</f>
        <v>351.3</v>
      </c>
    </row>
    <row r="69" spans="1:10" ht="38.25">
      <c r="A69" s="69" t="s">
        <v>103</v>
      </c>
      <c r="B69" s="82" t="s">
        <v>22</v>
      </c>
      <c r="C69" s="82" t="s">
        <v>25</v>
      </c>
      <c r="D69" s="82" t="s">
        <v>230</v>
      </c>
      <c r="E69" s="83" t="s">
        <v>144</v>
      </c>
      <c r="F69" s="83" t="s">
        <v>60</v>
      </c>
      <c r="G69" s="83" t="s">
        <v>145</v>
      </c>
      <c r="H69" s="82" t="s">
        <v>94</v>
      </c>
      <c r="I69" s="143">
        <f>I70</f>
        <v>337.2</v>
      </c>
      <c r="J69" s="143">
        <f>J70</f>
        <v>351.3</v>
      </c>
    </row>
    <row r="70" spans="1:10" ht="15.75" customHeight="1">
      <c r="A70" s="69" t="s">
        <v>99</v>
      </c>
      <c r="B70" s="82" t="s">
        <v>22</v>
      </c>
      <c r="C70" s="82" t="s">
        <v>25</v>
      </c>
      <c r="D70" s="82" t="s">
        <v>230</v>
      </c>
      <c r="E70" s="83" t="s">
        <v>144</v>
      </c>
      <c r="F70" s="83" t="s">
        <v>60</v>
      </c>
      <c r="G70" s="83" t="s">
        <v>145</v>
      </c>
      <c r="H70" s="82" t="s">
        <v>98</v>
      </c>
      <c r="I70" s="143">
        <v>337.2</v>
      </c>
      <c r="J70" s="143">
        <v>351.3</v>
      </c>
    </row>
    <row r="71" spans="1:10" ht="11.25" customHeight="1">
      <c r="A71" s="69" t="s">
        <v>146</v>
      </c>
      <c r="B71" s="82" t="s">
        <v>22</v>
      </c>
      <c r="C71" s="82" t="s">
        <v>25</v>
      </c>
      <c r="D71" s="82" t="s">
        <v>230</v>
      </c>
      <c r="E71" s="83" t="s">
        <v>392</v>
      </c>
      <c r="F71" s="83" t="s">
        <v>15</v>
      </c>
      <c r="G71" s="83" t="s">
        <v>133</v>
      </c>
      <c r="H71" s="82" t="s">
        <v>94</v>
      </c>
      <c r="I71" s="143">
        <f>I72</f>
        <v>1384.4</v>
      </c>
      <c r="J71" s="143">
        <f>J72</f>
        <v>1444.6</v>
      </c>
    </row>
    <row r="72" spans="1:10" ht="15" customHeight="1">
      <c r="A72" s="69" t="s">
        <v>142</v>
      </c>
      <c r="B72" s="82" t="s">
        <v>22</v>
      </c>
      <c r="C72" s="82" t="s">
        <v>25</v>
      </c>
      <c r="D72" s="82" t="s">
        <v>230</v>
      </c>
      <c r="E72" s="83" t="s">
        <v>392</v>
      </c>
      <c r="F72" s="83" t="s">
        <v>60</v>
      </c>
      <c r="G72" s="83" t="s">
        <v>133</v>
      </c>
      <c r="H72" s="82" t="s">
        <v>94</v>
      </c>
      <c r="I72" s="143">
        <f>SUM(I74)</f>
        <v>1384.4</v>
      </c>
      <c r="J72" s="143">
        <f>SUM(J74)</f>
        <v>1444.6</v>
      </c>
    </row>
    <row r="73" spans="1:10" ht="12.75" customHeight="1">
      <c r="A73" s="69" t="s">
        <v>147</v>
      </c>
      <c r="B73" s="82" t="s">
        <v>22</v>
      </c>
      <c r="C73" s="82" t="s">
        <v>25</v>
      </c>
      <c r="D73" s="82" t="s">
        <v>230</v>
      </c>
      <c r="E73" s="83" t="s">
        <v>392</v>
      </c>
      <c r="F73" s="83" t="s">
        <v>60</v>
      </c>
      <c r="G73" s="83" t="s">
        <v>148</v>
      </c>
      <c r="H73" s="82" t="s">
        <v>94</v>
      </c>
      <c r="I73" s="143">
        <f>I74</f>
        <v>1384.4</v>
      </c>
      <c r="J73" s="143">
        <f>J74</f>
        <v>1444.6</v>
      </c>
    </row>
    <row r="74" spans="1:10" ht="14.25" customHeight="1">
      <c r="A74" s="69" t="s">
        <v>99</v>
      </c>
      <c r="B74" s="82" t="s">
        <v>22</v>
      </c>
      <c r="C74" s="82" t="s">
        <v>25</v>
      </c>
      <c r="D74" s="82" t="s">
        <v>230</v>
      </c>
      <c r="E74" s="83" t="s">
        <v>392</v>
      </c>
      <c r="F74" s="83" t="s">
        <v>60</v>
      </c>
      <c r="G74" s="83" t="s">
        <v>148</v>
      </c>
      <c r="H74" s="82" t="s">
        <v>98</v>
      </c>
      <c r="I74" s="143">
        <v>1384.4</v>
      </c>
      <c r="J74" s="143">
        <v>1444.6</v>
      </c>
    </row>
    <row r="75" spans="1:10" ht="25.5">
      <c r="A75" s="68" t="s">
        <v>63</v>
      </c>
      <c r="B75" s="80" t="s">
        <v>22</v>
      </c>
      <c r="C75" s="80" t="s">
        <v>26</v>
      </c>
      <c r="D75" s="80" t="s">
        <v>15</v>
      </c>
      <c r="E75" s="81" t="s">
        <v>132</v>
      </c>
      <c r="F75" s="81" t="s">
        <v>15</v>
      </c>
      <c r="G75" s="81" t="s">
        <v>133</v>
      </c>
      <c r="H75" s="80" t="s">
        <v>94</v>
      </c>
      <c r="I75" s="142">
        <f aca="true" t="shared" si="5" ref="I75:J78">I76</f>
        <v>17</v>
      </c>
      <c r="J75" s="142">
        <f t="shared" si="5"/>
        <v>17</v>
      </c>
    </row>
    <row r="76" spans="1:10" ht="12.75">
      <c r="A76" s="69" t="s">
        <v>134</v>
      </c>
      <c r="B76" s="84" t="s">
        <v>22</v>
      </c>
      <c r="C76" s="84" t="s">
        <v>26</v>
      </c>
      <c r="D76" s="84" t="s">
        <v>135</v>
      </c>
      <c r="E76" s="85" t="s">
        <v>132</v>
      </c>
      <c r="F76" s="85" t="s">
        <v>15</v>
      </c>
      <c r="G76" s="85" t="s">
        <v>133</v>
      </c>
      <c r="H76" s="84" t="s">
        <v>94</v>
      </c>
      <c r="I76" s="145">
        <f t="shared" si="5"/>
        <v>17</v>
      </c>
      <c r="J76" s="145">
        <f t="shared" si="5"/>
        <v>17</v>
      </c>
    </row>
    <row r="77" spans="1:10" ht="12.75">
      <c r="A77" s="69" t="s">
        <v>37</v>
      </c>
      <c r="B77" s="82" t="s">
        <v>22</v>
      </c>
      <c r="C77" s="82" t="s">
        <v>26</v>
      </c>
      <c r="D77" s="82" t="s">
        <v>135</v>
      </c>
      <c r="E77" s="83" t="s">
        <v>132</v>
      </c>
      <c r="F77" s="83" t="s">
        <v>17</v>
      </c>
      <c r="G77" s="83" t="s">
        <v>133</v>
      </c>
      <c r="H77" s="82" t="s">
        <v>94</v>
      </c>
      <c r="I77" s="143">
        <f t="shared" si="5"/>
        <v>17</v>
      </c>
      <c r="J77" s="143">
        <f t="shared" si="5"/>
        <v>17</v>
      </c>
    </row>
    <row r="78" spans="1:10" ht="18.75" customHeight="1">
      <c r="A78" s="69" t="s">
        <v>149</v>
      </c>
      <c r="B78" s="82" t="s">
        <v>22</v>
      </c>
      <c r="C78" s="82" t="s">
        <v>26</v>
      </c>
      <c r="D78" s="82" t="s">
        <v>135</v>
      </c>
      <c r="E78" s="83" t="s">
        <v>132</v>
      </c>
      <c r="F78" s="83" t="s">
        <v>17</v>
      </c>
      <c r="G78" s="83" t="s">
        <v>150</v>
      </c>
      <c r="H78" s="82" t="s">
        <v>94</v>
      </c>
      <c r="I78" s="143">
        <f t="shared" si="5"/>
        <v>17</v>
      </c>
      <c r="J78" s="143">
        <f t="shared" si="5"/>
        <v>17</v>
      </c>
    </row>
    <row r="79" spans="1:10" ht="20.25" customHeight="1">
      <c r="A79" s="69" t="s">
        <v>36</v>
      </c>
      <c r="B79" s="82" t="s">
        <v>22</v>
      </c>
      <c r="C79" s="82" t="s">
        <v>26</v>
      </c>
      <c r="D79" s="82" t="s">
        <v>135</v>
      </c>
      <c r="E79" s="83" t="s">
        <v>132</v>
      </c>
      <c r="F79" s="83" t="s">
        <v>17</v>
      </c>
      <c r="G79" s="83" t="s">
        <v>150</v>
      </c>
      <c r="H79" s="82" t="s">
        <v>18</v>
      </c>
      <c r="I79" s="143">
        <v>17</v>
      </c>
      <c r="J79" s="143">
        <v>17</v>
      </c>
    </row>
    <row r="80" spans="1:10" ht="18.75" customHeight="1">
      <c r="A80" s="66" t="s">
        <v>31</v>
      </c>
      <c r="B80" s="77" t="s">
        <v>27</v>
      </c>
      <c r="C80" s="77" t="s">
        <v>15</v>
      </c>
      <c r="D80" s="77" t="s">
        <v>15</v>
      </c>
      <c r="E80" s="78" t="s">
        <v>132</v>
      </c>
      <c r="F80" s="78" t="s">
        <v>15</v>
      </c>
      <c r="G80" s="78" t="s">
        <v>133</v>
      </c>
      <c r="H80" s="77" t="s">
        <v>94</v>
      </c>
      <c r="I80" s="79">
        <f>I81+I86</f>
        <v>845</v>
      </c>
      <c r="J80" s="79">
        <f>J81+J86</f>
        <v>672.2</v>
      </c>
    </row>
    <row r="81" spans="1:10" ht="12.75">
      <c r="A81" s="71" t="s">
        <v>39</v>
      </c>
      <c r="B81" s="86" t="s">
        <v>27</v>
      </c>
      <c r="C81" s="86" t="s">
        <v>14</v>
      </c>
      <c r="D81" s="86" t="s">
        <v>15</v>
      </c>
      <c r="E81" s="87" t="s">
        <v>132</v>
      </c>
      <c r="F81" s="87" t="s">
        <v>15</v>
      </c>
      <c r="G81" s="87" t="s">
        <v>133</v>
      </c>
      <c r="H81" s="86" t="s">
        <v>94</v>
      </c>
      <c r="I81" s="146">
        <f aca="true" t="shared" si="6" ref="I81:J84">I82</f>
        <v>220</v>
      </c>
      <c r="J81" s="146">
        <f t="shared" si="6"/>
        <v>120</v>
      </c>
    </row>
    <row r="82" spans="1:10" ht="25.5" customHeight="1">
      <c r="A82" s="73" t="s">
        <v>134</v>
      </c>
      <c r="B82" s="84" t="s">
        <v>27</v>
      </c>
      <c r="C82" s="84" t="s">
        <v>14</v>
      </c>
      <c r="D82" s="84" t="s">
        <v>135</v>
      </c>
      <c r="E82" s="85" t="s">
        <v>132</v>
      </c>
      <c r="F82" s="85" t="s">
        <v>15</v>
      </c>
      <c r="G82" s="85" t="s">
        <v>133</v>
      </c>
      <c r="H82" s="84" t="s">
        <v>94</v>
      </c>
      <c r="I82" s="145">
        <f t="shared" si="6"/>
        <v>220</v>
      </c>
      <c r="J82" s="145">
        <f t="shared" si="6"/>
        <v>120</v>
      </c>
    </row>
    <row r="83" spans="1:10" ht="25.5">
      <c r="A83" s="73" t="s">
        <v>142</v>
      </c>
      <c r="B83" s="84" t="s">
        <v>27</v>
      </c>
      <c r="C83" s="84" t="s">
        <v>14</v>
      </c>
      <c r="D83" s="84" t="s">
        <v>135</v>
      </c>
      <c r="E83" s="85" t="s">
        <v>132</v>
      </c>
      <c r="F83" s="85" t="s">
        <v>60</v>
      </c>
      <c r="G83" s="85" t="s">
        <v>133</v>
      </c>
      <c r="H83" s="84" t="s">
        <v>94</v>
      </c>
      <c r="I83" s="145">
        <f t="shared" si="6"/>
        <v>220</v>
      </c>
      <c r="J83" s="145">
        <f t="shared" si="6"/>
        <v>120</v>
      </c>
    </row>
    <row r="84" spans="1:10" ht="25.5">
      <c r="A84" s="73" t="s">
        <v>444</v>
      </c>
      <c r="B84" s="84" t="s">
        <v>27</v>
      </c>
      <c r="C84" s="84" t="s">
        <v>14</v>
      </c>
      <c r="D84" s="84" t="s">
        <v>135</v>
      </c>
      <c r="E84" s="85" t="s">
        <v>132</v>
      </c>
      <c r="F84" s="85" t="s">
        <v>60</v>
      </c>
      <c r="G84" s="85" t="s">
        <v>390</v>
      </c>
      <c r="H84" s="84" t="s">
        <v>94</v>
      </c>
      <c r="I84" s="145">
        <f t="shared" si="6"/>
        <v>220</v>
      </c>
      <c r="J84" s="145">
        <f t="shared" si="6"/>
        <v>120</v>
      </c>
    </row>
    <row r="85" spans="1:10" ht="25.5">
      <c r="A85" s="69" t="s">
        <v>99</v>
      </c>
      <c r="B85" s="84" t="s">
        <v>27</v>
      </c>
      <c r="C85" s="84" t="s">
        <v>14</v>
      </c>
      <c r="D85" s="84" t="s">
        <v>135</v>
      </c>
      <c r="E85" s="85" t="s">
        <v>132</v>
      </c>
      <c r="F85" s="85" t="s">
        <v>60</v>
      </c>
      <c r="G85" s="85" t="s">
        <v>390</v>
      </c>
      <c r="H85" s="84" t="s">
        <v>98</v>
      </c>
      <c r="I85" s="145">
        <v>220</v>
      </c>
      <c r="J85" s="145">
        <v>120</v>
      </c>
    </row>
    <row r="86" spans="1:10" ht="18" customHeight="1">
      <c r="A86" s="68" t="s">
        <v>32</v>
      </c>
      <c r="B86" s="80" t="s">
        <v>27</v>
      </c>
      <c r="C86" s="80" t="s">
        <v>17</v>
      </c>
      <c r="D86" s="80" t="s">
        <v>15</v>
      </c>
      <c r="E86" s="81" t="s">
        <v>132</v>
      </c>
      <c r="F86" s="81" t="s">
        <v>15</v>
      </c>
      <c r="G86" s="81" t="s">
        <v>133</v>
      </c>
      <c r="H86" s="80" t="s">
        <v>94</v>
      </c>
      <c r="I86" s="143">
        <f aca="true" t="shared" si="7" ref="I86:J88">I87</f>
        <v>625</v>
      </c>
      <c r="J86" s="143">
        <f t="shared" si="7"/>
        <v>552.2</v>
      </c>
    </row>
    <row r="87" spans="1:10" ht="42.75" customHeight="1">
      <c r="A87" s="69" t="s">
        <v>386</v>
      </c>
      <c r="B87" s="82" t="s">
        <v>27</v>
      </c>
      <c r="C87" s="82" t="s">
        <v>17</v>
      </c>
      <c r="D87" s="82" t="s">
        <v>27</v>
      </c>
      <c r="E87" s="83" t="s">
        <v>132</v>
      </c>
      <c r="F87" s="83" t="s">
        <v>15</v>
      </c>
      <c r="G87" s="83" t="s">
        <v>133</v>
      </c>
      <c r="H87" s="82" t="s">
        <v>94</v>
      </c>
      <c r="I87" s="143">
        <f t="shared" si="7"/>
        <v>625</v>
      </c>
      <c r="J87" s="143">
        <f t="shared" si="7"/>
        <v>552.2</v>
      </c>
    </row>
    <row r="88" spans="1:10" ht="27.75" customHeight="1">
      <c r="A88" s="69" t="s">
        <v>142</v>
      </c>
      <c r="B88" s="82" t="s">
        <v>27</v>
      </c>
      <c r="C88" s="82" t="s">
        <v>17</v>
      </c>
      <c r="D88" s="82" t="s">
        <v>27</v>
      </c>
      <c r="E88" s="83" t="s">
        <v>132</v>
      </c>
      <c r="F88" s="83" t="s">
        <v>60</v>
      </c>
      <c r="G88" s="83" t="s">
        <v>133</v>
      </c>
      <c r="H88" s="82" t="s">
        <v>94</v>
      </c>
      <c r="I88" s="143">
        <f t="shared" si="7"/>
        <v>625</v>
      </c>
      <c r="J88" s="143">
        <f t="shared" si="7"/>
        <v>552.2</v>
      </c>
    </row>
    <row r="89" spans="1:10" ht="23.25" customHeight="1">
      <c r="A89" s="69" t="s">
        <v>151</v>
      </c>
      <c r="B89" s="82" t="s">
        <v>27</v>
      </c>
      <c r="C89" s="82" t="s">
        <v>17</v>
      </c>
      <c r="D89" s="82" t="s">
        <v>27</v>
      </c>
      <c r="E89" s="83" t="s">
        <v>132</v>
      </c>
      <c r="F89" s="83" t="s">
        <v>60</v>
      </c>
      <c r="G89" s="83" t="s">
        <v>152</v>
      </c>
      <c r="H89" s="82" t="s">
        <v>94</v>
      </c>
      <c r="I89" s="143">
        <f>I90+I92</f>
        <v>625</v>
      </c>
      <c r="J89" s="143">
        <f>J90+J92</f>
        <v>552.2</v>
      </c>
    </row>
    <row r="90" spans="1:10" ht="17.25" customHeight="1">
      <c r="A90" s="69" t="s">
        <v>33</v>
      </c>
      <c r="B90" s="82" t="s">
        <v>27</v>
      </c>
      <c r="C90" s="82" t="s">
        <v>17</v>
      </c>
      <c r="D90" s="82" t="s">
        <v>27</v>
      </c>
      <c r="E90" s="83" t="s">
        <v>132</v>
      </c>
      <c r="F90" s="83" t="s">
        <v>60</v>
      </c>
      <c r="G90" s="83" t="s">
        <v>153</v>
      </c>
      <c r="H90" s="82" t="s">
        <v>94</v>
      </c>
      <c r="I90" s="143">
        <v>300</v>
      </c>
      <c r="J90" s="143">
        <v>300</v>
      </c>
    </row>
    <row r="91" spans="1:10" ht="17.25" customHeight="1">
      <c r="A91" s="69" t="s">
        <v>99</v>
      </c>
      <c r="B91" s="82" t="s">
        <v>27</v>
      </c>
      <c r="C91" s="82" t="s">
        <v>17</v>
      </c>
      <c r="D91" s="82" t="s">
        <v>27</v>
      </c>
      <c r="E91" s="83" t="s">
        <v>132</v>
      </c>
      <c r="F91" s="83" t="s">
        <v>60</v>
      </c>
      <c r="G91" s="83" t="s">
        <v>153</v>
      </c>
      <c r="H91" s="82" t="s">
        <v>98</v>
      </c>
      <c r="I91" s="143">
        <v>300</v>
      </c>
      <c r="J91" s="143">
        <v>300</v>
      </c>
    </row>
    <row r="92" spans="1:10" ht="18.75" customHeight="1">
      <c r="A92" s="69" t="s">
        <v>154</v>
      </c>
      <c r="B92" s="82" t="s">
        <v>27</v>
      </c>
      <c r="C92" s="82" t="s">
        <v>17</v>
      </c>
      <c r="D92" s="82" t="s">
        <v>27</v>
      </c>
      <c r="E92" s="83" t="s">
        <v>132</v>
      </c>
      <c r="F92" s="83" t="s">
        <v>60</v>
      </c>
      <c r="G92" s="83" t="s">
        <v>155</v>
      </c>
      <c r="H92" s="82" t="s">
        <v>94</v>
      </c>
      <c r="I92" s="143">
        <f>I93</f>
        <v>325</v>
      </c>
      <c r="J92" s="143">
        <f>J93</f>
        <v>252.2</v>
      </c>
    </row>
    <row r="93" spans="1:10" ht="31.5" customHeight="1">
      <c r="A93" s="69" t="s">
        <v>99</v>
      </c>
      <c r="B93" s="82" t="s">
        <v>27</v>
      </c>
      <c r="C93" s="82" t="s">
        <v>17</v>
      </c>
      <c r="D93" s="82" t="s">
        <v>27</v>
      </c>
      <c r="E93" s="83" t="s">
        <v>132</v>
      </c>
      <c r="F93" s="83" t="s">
        <v>60</v>
      </c>
      <c r="G93" s="83" t="s">
        <v>155</v>
      </c>
      <c r="H93" s="82" t="s">
        <v>98</v>
      </c>
      <c r="I93" s="143">
        <v>325</v>
      </c>
      <c r="J93" s="143">
        <v>252.2</v>
      </c>
    </row>
    <row r="94" spans="1:10" ht="12.75">
      <c r="A94" s="66" t="s">
        <v>156</v>
      </c>
      <c r="B94" s="77" t="s">
        <v>34</v>
      </c>
      <c r="C94" s="77" t="s">
        <v>15</v>
      </c>
      <c r="D94" s="77" t="s">
        <v>15</v>
      </c>
      <c r="E94" s="78" t="s">
        <v>132</v>
      </c>
      <c r="F94" s="78" t="s">
        <v>15</v>
      </c>
      <c r="G94" s="78" t="s">
        <v>133</v>
      </c>
      <c r="H94" s="77" t="s">
        <v>94</v>
      </c>
      <c r="I94" s="79">
        <f>SUM(I95)</f>
        <v>2000</v>
      </c>
      <c r="J94" s="79">
        <f>SUM(J95)</f>
        <v>2000</v>
      </c>
    </row>
    <row r="95" spans="1:10" ht="12.75">
      <c r="A95" s="71" t="s">
        <v>35</v>
      </c>
      <c r="B95" s="86" t="s">
        <v>34</v>
      </c>
      <c r="C95" s="86" t="s">
        <v>12</v>
      </c>
      <c r="D95" s="86" t="s">
        <v>15</v>
      </c>
      <c r="E95" s="87" t="s">
        <v>132</v>
      </c>
      <c r="F95" s="87" t="s">
        <v>15</v>
      </c>
      <c r="G95" s="87" t="s">
        <v>133</v>
      </c>
      <c r="H95" s="86" t="s">
        <v>94</v>
      </c>
      <c r="I95" s="146">
        <f aca="true" t="shared" si="8" ref="I95:J98">I96</f>
        <v>2000</v>
      </c>
      <c r="J95" s="146">
        <f t="shared" si="8"/>
        <v>2000</v>
      </c>
    </row>
    <row r="96" spans="1:10" ht="38.25">
      <c r="A96" s="69" t="s">
        <v>387</v>
      </c>
      <c r="B96" s="82" t="s">
        <v>34</v>
      </c>
      <c r="C96" s="82" t="s">
        <v>12</v>
      </c>
      <c r="D96" s="82" t="s">
        <v>17</v>
      </c>
      <c r="E96" s="83" t="s">
        <v>132</v>
      </c>
      <c r="F96" s="83" t="s">
        <v>15</v>
      </c>
      <c r="G96" s="83" t="s">
        <v>133</v>
      </c>
      <c r="H96" s="82" t="s">
        <v>94</v>
      </c>
      <c r="I96" s="143">
        <f t="shared" si="8"/>
        <v>2000</v>
      </c>
      <c r="J96" s="143">
        <f t="shared" si="8"/>
        <v>2000</v>
      </c>
    </row>
    <row r="97" spans="1:10" ht="38.25">
      <c r="A97" s="69" t="s">
        <v>236</v>
      </c>
      <c r="B97" s="82" t="s">
        <v>34</v>
      </c>
      <c r="C97" s="82" t="s">
        <v>12</v>
      </c>
      <c r="D97" s="82" t="s">
        <v>17</v>
      </c>
      <c r="E97" s="83" t="s">
        <v>132</v>
      </c>
      <c r="F97" s="83" t="s">
        <v>53</v>
      </c>
      <c r="G97" s="83" t="s">
        <v>133</v>
      </c>
      <c r="H97" s="82" t="s">
        <v>94</v>
      </c>
      <c r="I97" s="143">
        <f t="shared" si="8"/>
        <v>2000</v>
      </c>
      <c r="J97" s="143">
        <f t="shared" si="8"/>
        <v>2000</v>
      </c>
    </row>
    <row r="98" spans="1:10" ht="12.75">
      <c r="A98" s="69" t="s">
        <v>157</v>
      </c>
      <c r="B98" s="82" t="s">
        <v>34</v>
      </c>
      <c r="C98" s="82" t="s">
        <v>12</v>
      </c>
      <c r="D98" s="82" t="s">
        <v>17</v>
      </c>
      <c r="E98" s="83" t="s">
        <v>132</v>
      </c>
      <c r="F98" s="83" t="s">
        <v>53</v>
      </c>
      <c r="G98" s="83" t="s">
        <v>158</v>
      </c>
      <c r="H98" s="82" t="s">
        <v>94</v>
      </c>
      <c r="I98" s="143">
        <f t="shared" si="8"/>
        <v>2000</v>
      </c>
      <c r="J98" s="143">
        <f t="shared" si="8"/>
        <v>2000</v>
      </c>
    </row>
    <row r="99" spans="1:10" ht="38.25">
      <c r="A99" s="69" t="s">
        <v>101</v>
      </c>
      <c r="B99" s="82" t="s">
        <v>34</v>
      </c>
      <c r="C99" s="82" t="s">
        <v>12</v>
      </c>
      <c r="D99" s="82" t="s">
        <v>17</v>
      </c>
      <c r="E99" s="83" t="s">
        <v>132</v>
      </c>
      <c r="F99" s="83" t="s">
        <v>53</v>
      </c>
      <c r="G99" s="83" t="s">
        <v>158</v>
      </c>
      <c r="H99" s="82" t="s">
        <v>62</v>
      </c>
      <c r="I99" s="143">
        <v>2000</v>
      </c>
      <c r="J99" s="143">
        <v>2000</v>
      </c>
    </row>
    <row r="100" spans="1:10" ht="12.75">
      <c r="A100" s="66" t="s">
        <v>67</v>
      </c>
      <c r="B100" s="77" t="s">
        <v>53</v>
      </c>
      <c r="C100" s="77" t="s">
        <v>15</v>
      </c>
      <c r="D100" s="77" t="s">
        <v>15</v>
      </c>
      <c r="E100" s="78" t="s">
        <v>132</v>
      </c>
      <c r="F100" s="78" t="s">
        <v>15</v>
      </c>
      <c r="G100" s="78" t="s">
        <v>133</v>
      </c>
      <c r="H100" s="77" t="s">
        <v>94</v>
      </c>
      <c r="I100" s="79">
        <f aca="true" t="shared" si="9" ref="I100:J104">I101</f>
        <v>50</v>
      </c>
      <c r="J100" s="79">
        <f t="shared" si="9"/>
        <v>50</v>
      </c>
    </row>
    <row r="101" spans="1:10" ht="12.75">
      <c r="A101" s="68" t="s">
        <v>68</v>
      </c>
      <c r="B101" s="80" t="s">
        <v>53</v>
      </c>
      <c r="C101" s="80" t="s">
        <v>17</v>
      </c>
      <c r="D101" s="80" t="s">
        <v>15</v>
      </c>
      <c r="E101" s="81" t="s">
        <v>132</v>
      </c>
      <c r="F101" s="81" t="s">
        <v>15</v>
      </c>
      <c r="G101" s="81" t="s">
        <v>133</v>
      </c>
      <c r="H101" s="80" t="s">
        <v>94</v>
      </c>
      <c r="I101" s="146">
        <f t="shared" si="9"/>
        <v>50</v>
      </c>
      <c r="J101" s="146">
        <f t="shared" si="9"/>
        <v>50</v>
      </c>
    </row>
    <row r="102" spans="1:10" ht="12.75">
      <c r="A102" s="73" t="s">
        <v>134</v>
      </c>
      <c r="B102" s="84" t="s">
        <v>53</v>
      </c>
      <c r="C102" s="84" t="s">
        <v>17</v>
      </c>
      <c r="D102" s="84" t="s">
        <v>135</v>
      </c>
      <c r="E102" s="85" t="s">
        <v>132</v>
      </c>
      <c r="F102" s="85" t="s">
        <v>15</v>
      </c>
      <c r="G102" s="85" t="s">
        <v>133</v>
      </c>
      <c r="H102" s="84" t="s">
        <v>94</v>
      </c>
      <c r="I102" s="145">
        <f t="shared" si="9"/>
        <v>50</v>
      </c>
      <c r="J102" s="145">
        <f t="shared" si="9"/>
        <v>50</v>
      </c>
    </row>
    <row r="103" spans="1:10" ht="25.5">
      <c r="A103" s="73" t="s">
        <v>142</v>
      </c>
      <c r="B103" s="84" t="s">
        <v>53</v>
      </c>
      <c r="C103" s="84" t="s">
        <v>17</v>
      </c>
      <c r="D103" s="84" t="s">
        <v>135</v>
      </c>
      <c r="E103" s="85" t="s">
        <v>132</v>
      </c>
      <c r="F103" s="85" t="s">
        <v>60</v>
      </c>
      <c r="G103" s="85" t="s">
        <v>133</v>
      </c>
      <c r="H103" s="84" t="s">
        <v>94</v>
      </c>
      <c r="I103" s="145">
        <f t="shared" si="9"/>
        <v>50</v>
      </c>
      <c r="J103" s="145">
        <f t="shared" si="9"/>
        <v>50</v>
      </c>
    </row>
    <row r="104" spans="1:10" ht="12.75">
      <c r="A104" s="73" t="s">
        <v>279</v>
      </c>
      <c r="B104" s="84" t="s">
        <v>53</v>
      </c>
      <c r="C104" s="84" t="s">
        <v>17</v>
      </c>
      <c r="D104" s="84" t="s">
        <v>135</v>
      </c>
      <c r="E104" s="85" t="s">
        <v>132</v>
      </c>
      <c r="F104" s="85" t="s">
        <v>60</v>
      </c>
      <c r="G104" s="85" t="s">
        <v>278</v>
      </c>
      <c r="H104" s="84" t="s">
        <v>94</v>
      </c>
      <c r="I104" s="145">
        <f t="shared" si="9"/>
        <v>50</v>
      </c>
      <c r="J104" s="145">
        <f t="shared" si="9"/>
        <v>50</v>
      </c>
    </row>
    <row r="105" spans="1:10" ht="25.5">
      <c r="A105" s="69" t="s">
        <v>99</v>
      </c>
      <c r="B105" s="82" t="s">
        <v>53</v>
      </c>
      <c r="C105" s="82" t="s">
        <v>17</v>
      </c>
      <c r="D105" s="82" t="s">
        <v>135</v>
      </c>
      <c r="E105" s="83" t="s">
        <v>132</v>
      </c>
      <c r="F105" s="83" t="s">
        <v>60</v>
      </c>
      <c r="G105" s="83" t="s">
        <v>278</v>
      </c>
      <c r="H105" s="82" t="s">
        <v>98</v>
      </c>
      <c r="I105" s="143">
        <v>50</v>
      </c>
      <c r="J105" s="143">
        <v>50</v>
      </c>
    </row>
    <row r="106" spans="1:10" ht="12.75">
      <c r="A106" s="75" t="s">
        <v>76</v>
      </c>
      <c r="B106" s="77" t="s">
        <v>21</v>
      </c>
      <c r="C106" s="78" t="s">
        <v>15</v>
      </c>
      <c r="D106" s="78" t="s">
        <v>15</v>
      </c>
      <c r="E106" s="78" t="s">
        <v>132</v>
      </c>
      <c r="F106" s="78" t="s">
        <v>15</v>
      </c>
      <c r="G106" s="77" t="s">
        <v>133</v>
      </c>
      <c r="H106" s="77" t="s">
        <v>94</v>
      </c>
      <c r="I106" s="79">
        <f>I107</f>
        <v>477.2</v>
      </c>
      <c r="J106" s="79">
        <f>J107</f>
        <v>477.2</v>
      </c>
    </row>
    <row r="107" spans="1:10" ht="12.75">
      <c r="A107" s="71" t="s">
        <v>80</v>
      </c>
      <c r="B107" s="86" t="s">
        <v>21</v>
      </c>
      <c r="C107" s="86" t="s">
        <v>14</v>
      </c>
      <c r="D107" s="86" t="s">
        <v>15</v>
      </c>
      <c r="E107" s="87" t="s">
        <v>132</v>
      </c>
      <c r="F107" s="87" t="s">
        <v>15</v>
      </c>
      <c r="G107" s="87" t="s">
        <v>133</v>
      </c>
      <c r="H107" s="86" t="s">
        <v>94</v>
      </c>
      <c r="I107" s="146">
        <f>I108+I112</f>
        <v>477.2</v>
      </c>
      <c r="J107" s="146">
        <f>J108+J112</f>
        <v>477.2</v>
      </c>
    </row>
    <row r="108" spans="1:10" ht="38.25">
      <c r="A108" s="164" t="s">
        <v>388</v>
      </c>
      <c r="B108" s="82" t="s">
        <v>21</v>
      </c>
      <c r="C108" s="82" t="s">
        <v>14</v>
      </c>
      <c r="D108" s="82" t="s">
        <v>22</v>
      </c>
      <c r="E108" s="83" t="s">
        <v>132</v>
      </c>
      <c r="F108" s="83" t="s">
        <v>15</v>
      </c>
      <c r="G108" s="83" t="s">
        <v>133</v>
      </c>
      <c r="H108" s="82" t="s">
        <v>94</v>
      </c>
      <c r="I108" s="143">
        <f aca="true" t="shared" si="10" ref="I108:J110">I109</f>
        <v>177.2</v>
      </c>
      <c r="J108" s="143">
        <f t="shared" si="10"/>
        <v>177.2</v>
      </c>
    </row>
    <row r="109" spans="1:10" ht="25.5">
      <c r="A109" s="165" t="s">
        <v>142</v>
      </c>
      <c r="B109" s="82" t="s">
        <v>21</v>
      </c>
      <c r="C109" s="82" t="s">
        <v>14</v>
      </c>
      <c r="D109" s="82" t="s">
        <v>22</v>
      </c>
      <c r="E109" s="83" t="s">
        <v>132</v>
      </c>
      <c r="F109" s="83" t="s">
        <v>60</v>
      </c>
      <c r="G109" s="83" t="s">
        <v>133</v>
      </c>
      <c r="H109" s="82" t="s">
        <v>94</v>
      </c>
      <c r="I109" s="143">
        <f t="shared" si="10"/>
        <v>177.2</v>
      </c>
      <c r="J109" s="143">
        <f t="shared" si="10"/>
        <v>177.2</v>
      </c>
    </row>
    <row r="110" spans="1:10" ht="25.5">
      <c r="A110" s="166" t="s">
        <v>280</v>
      </c>
      <c r="B110" s="82" t="s">
        <v>21</v>
      </c>
      <c r="C110" s="82" t="s">
        <v>14</v>
      </c>
      <c r="D110" s="82" t="s">
        <v>22</v>
      </c>
      <c r="E110" s="83" t="s">
        <v>132</v>
      </c>
      <c r="F110" s="83" t="s">
        <v>60</v>
      </c>
      <c r="G110" s="83" t="s">
        <v>201</v>
      </c>
      <c r="H110" s="82" t="s">
        <v>94</v>
      </c>
      <c r="I110" s="143">
        <f t="shared" si="10"/>
        <v>177.2</v>
      </c>
      <c r="J110" s="143">
        <f t="shared" si="10"/>
        <v>177.2</v>
      </c>
    </row>
    <row r="111" spans="1:10" ht="76.5">
      <c r="A111" s="163" t="s">
        <v>96</v>
      </c>
      <c r="B111" s="82" t="s">
        <v>21</v>
      </c>
      <c r="C111" s="82" t="s">
        <v>14</v>
      </c>
      <c r="D111" s="82" t="s">
        <v>22</v>
      </c>
      <c r="E111" s="83" t="s">
        <v>132</v>
      </c>
      <c r="F111" s="83" t="s">
        <v>60</v>
      </c>
      <c r="G111" s="83" t="s">
        <v>201</v>
      </c>
      <c r="H111" s="82" t="s">
        <v>95</v>
      </c>
      <c r="I111" s="143">
        <v>177.2</v>
      </c>
      <c r="J111" s="143">
        <v>177.2</v>
      </c>
    </row>
    <row r="112" spans="1:10" ht="25.5">
      <c r="A112" s="196" t="s">
        <v>99</v>
      </c>
      <c r="B112" s="82" t="s">
        <v>21</v>
      </c>
      <c r="C112" s="82" t="s">
        <v>14</v>
      </c>
      <c r="D112" s="82" t="s">
        <v>22</v>
      </c>
      <c r="E112" s="83" t="s">
        <v>132</v>
      </c>
      <c r="F112" s="83" t="s">
        <v>60</v>
      </c>
      <c r="G112" s="83" t="s">
        <v>201</v>
      </c>
      <c r="H112" s="82" t="s">
        <v>98</v>
      </c>
      <c r="I112" s="143">
        <v>300</v>
      </c>
      <c r="J112" s="143">
        <v>300</v>
      </c>
    </row>
    <row r="113" spans="1:10" ht="12.75">
      <c r="A113" s="75" t="s">
        <v>38</v>
      </c>
      <c r="B113" s="74"/>
      <c r="C113" s="74"/>
      <c r="D113" s="74"/>
      <c r="E113" s="67"/>
      <c r="F113" s="67"/>
      <c r="G113" s="67"/>
      <c r="H113" s="74"/>
      <c r="I113" s="144">
        <f>I14+I50+I58+I64+I80+I94+I100+I106</f>
        <v>9266.800000000001</v>
      </c>
      <c r="J113" s="144">
        <f>J14+J50+J58+J64+J80+J94+J100+J106</f>
        <v>8901.900000000001</v>
      </c>
    </row>
  </sheetData>
  <sheetProtection/>
  <mergeCells count="8">
    <mergeCell ref="A7:J7"/>
    <mergeCell ref="A9:A12"/>
    <mergeCell ref="B9:H10"/>
    <mergeCell ref="B11:B12"/>
    <mergeCell ref="C11:C12"/>
    <mergeCell ref="D11:G12"/>
    <mergeCell ref="H11:H12"/>
    <mergeCell ref="I9:J11"/>
  </mergeCells>
  <printOptions/>
  <pageMargins left="0.3937007874015748" right="0.35433070866141736" top="0.35433070866141736" bottom="0.35433070866141736" header="0.35433070866141736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112">
      <selection activeCell="E120" sqref="E120:G120"/>
    </sheetView>
  </sheetViews>
  <sheetFormatPr defaultColWidth="9.140625" defaultRowHeight="15"/>
  <cols>
    <col min="1" max="1" width="41.7109375" style="1" customWidth="1"/>
    <col min="2" max="2" width="6.8515625" style="1" customWidth="1"/>
    <col min="3" max="3" width="6.00390625" style="1" customWidth="1"/>
    <col min="4" max="4" width="6.140625" style="1" customWidth="1"/>
    <col min="5" max="5" width="3.28125" style="1" customWidth="1"/>
    <col min="6" max="6" width="2.421875" style="1" customWidth="1"/>
    <col min="7" max="7" width="10.57421875" style="1" customWidth="1"/>
    <col min="8" max="8" width="7.00390625" style="1" customWidth="1"/>
    <col min="9" max="9" width="11.57421875" style="76" customWidth="1"/>
    <col min="10" max="10" width="4.7109375" style="1" customWidth="1"/>
    <col min="11" max="16384" width="9.140625" style="1" customWidth="1"/>
  </cols>
  <sheetData>
    <row r="1" ht="12.75">
      <c r="I1" s="2" t="s">
        <v>160</v>
      </c>
    </row>
    <row r="2" ht="12.75">
      <c r="I2" s="2" t="s">
        <v>267</v>
      </c>
    </row>
    <row r="3" ht="12.75">
      <c r="I3" s="2" t="s">
        <v>344</v>
      </c>
    </row>
    <row r="4" ht="12.75">
      <c r="I4" s="2" t="s">
        <v>318</v>
      </c>
    </row>
    <row r="5" ht="12.75">
      <c r="I5" s="2" t="s">
        <v>407</v>
      </c>
    </row>
    <row r="6" ht="12.75">
      <c r="I6" s="2"/>
    </row>
    <row r="7" spans="1:10" ht="28.5" customHeight="1">
      <c r="A7" s="303" t="s">
        <v>450</v>
      </c>
      <c r="B7" s="303"/>
      <c r="C7" s="303"/>
      <c r="D7" s="303"/>
      <c r="E7" s="303"/>
      <c r="F7" s="303"/>
      <c r="G7" s="303"/>
      <c r="H7" s="303"/>
      <c r="I7" s="303"/>
      <c r="J7" s="202"/>
    </row>
    <row r="8" spans="1:10" ht="15">
      <c r="A8" s="303" t="s">
        <v>451</v>
      </c>
      <c r="B8" s="303"/>
      <c r="C8" s="303"/>
      <c r="D8" s="304"/>
      <c r="E8" s="304"/>
      <c r="F8" s="304"/>
      <c r="G8" s="304"/>
      <c r="H8" s="304"/>
      <c r="I8" s="304"/>
      <c r="J8" s="304"/>
    </row>
    <row r="9" spans="1:10" ht="15">
      <c r="A9" s="201"/>
      <c r="B9" s="201"/>
      <c r="C9" s="201"/>
      <c r="D9" s="203"/>
      <c r="E9" s="203"/>
      <c r="F9" s="203"/>
      <c r="G9" s="203"/>
      <c r="H9" s="203"/>
      <c r="I9" s="203"/>
      <c r="J9" s="203"/>
    </row>
    <row r="10" spans="1:10" ht="15">
      <c r="A10" s="201"/>
      <c r="B10" s="201"/>
      <c r="C10" s="201"/>
      <c r="D10" s="203"/>
      <c r="E10" s="203"/>
      <c r="F10" s="203"/>
      <c r="G10" s="203"/>
      <c r="H10" s="203"/>
      <c r="I10" s="203"/>
      <c r="J10" s="203"/>
    </row>
    <row r="11" spans="1:9" ht="12.75" customHeight="1">
      <c r="A11" s="315" t="s">
        <v>5</v>
      </c>
      <c r="B11" s="283" t="s">
        <v>6</v>
      </c>
      <c r="C11" s="320"/>
      <c r="D11" s="320"/>
      <c r="E11" s="320"/>
      <c r="F11" s="320"/>
      <c r="G11" s="320"/>
      <c r="H11" s="297"/>
      <c r="I11" s="315" t="s">
        <v>219</v>
      </c>
    </row>
    <row r="12" spans="1:9" ht="12.75" customHeight="1">
      <c r="A12" s="316"/>
      <c r="B12" s="298"/>
      <c r="C12" s="321"/>
      <c r="D12" s="321"/>
      <c r="E12" s="321"/>
      <c r="F12" s="321"/>
      <c r="G12" s="321"/>
      <c r="H12" s="299"/>
      <c r="I12" s="316"/>
    </row>
    <row r="13" spans="1:9" ht="24.75" customHeight="1">
      <c r="A13" s="316"/>
      <c r="B13" s="289" t="s">
        <v>7</v>
      </c>
      <c r="C13" s="289" t="s">
        <v>8</v>
      </c>
      <c r="D13" s="289" t="s">
        <v>9</v>
      </c>
      <c r="E13" s="291" t="s">
        <v>10</v>
      </c>
      <c r="F13" s="292"/>
      <c r="G13" s="292"/>
      <c r="H13" s="289" t="s">
        <v>131</v>
      </c>
      <c r="I13" s="316"/>
    </row>
    <row r="14" spans="1:9" ht="27.75" customHeight="1">
      <c r="A14" s="317"/>
      <c r="B14" s="290"/>
      <c r="C14" s="290"/>
      <c r="D14" s="290"/>
      <c r="E14" s="318"/>
      <c r="F14" s="319"/>
      <c r="G14" s="319"/>
      <c r="H14" s="290"/>
      <c r="I14" s="317"/>
    </row>
    <row r="15" spans="1:9" ht="18" customHeight="1">
      <c r="A15" s="61">
        <v>1</v>
      </c>
      <c r="B15" s="61">
        <v>2</v>
      </c>
      <c r="C15" s="61">
        <v>3</v>
      </c>
      <c r="D15" s="126">
        <v>4</v>
      </c>
      <c r="E15" s="313">
        <v>5</v>
      </c>
      <c r="F15" s="314"/>
      <c r="G15" s="314"/>
      <c r="H15" s="127">
        <v>6</v>
      </c>
      <c r="I15" s="65">
        <v>7</v>
      </c>
    </row>
    <row r="16" spans="1:9" ht="30.75" customHeight="1">
      <c r="A16" s="98" t="s">
        <v>273</v>
      </c>
      <c r="B16" s="167">
        <v>548</v>
      </c>
      <c r="C16" s="77" t="s">
        <v>15</v>
      </c>
      <c r="D16" s="124" t="s">
        <v>15</v>
      </c>
      <c r="E16" s="322" t="s">
        <v>282</v>
      </c>
      <c r="F16" s="323"/>
      <c r="G16" s="324"/>
      <c r="H16" s="125" t="s">
        <v>94</v>
      </c>
      <c r="I16" s="144">
        <f>I17+I59+I67+I73+I89+I103+I109+I115</f>
        <v>9516.100000000002</v>
      </c>
    </row>
    <row r="17" spans="1:9" ht="15.75" customHeight="1">
      <c r="A17" s="66" t="s">
        <v>11</v>
      </c>
      <c r="B17" s="167">
        <v>548</v>
      </c>
      <c r="C17" s="79" t="s">
        <v>12</v>
      </c>
      <c r="D17" s="77" t="s">
        <v>15</v>
      </c>
      <c r="E17" s="305" t="s">
        <v>282</v>
      </c>
      <c r="F17" s="306"/>
      <c r="G17" s="307"/>
      <c r="H17" s="77" t="s">
        <v>94</v>
      </c>
      <c r="I17" s="79">
        <f>I18+I28+I23+I38+I49+I43</f>
        <v>3420.7</v>
      </c>
    </row>
    <row r="18" spans="1:9" ht="38.25" customHeight="1">
      <c r="A18" s="68" t="s">
        <v>13</v>
      </c>
      <c r="B18" s="168">
        <v>548</v>
      </c>
      <c r="C18" s="80" t="s">
        <v>12</v>
      </c>
      <c r="D18" s="80" t="s">
        <v>14</v>
      </c>
      <c r="E18" s="305" t="s">
        <v>283</v>
      </c>
      <c r="F18" s="306"/>
      <c r="G18" s="307"/>
      <c r="H18" s="80" t="s">
        <v>94</v>
      </c>
      <c r="I18" s="142">
        <f>I19</f>
        <v>226.1</v>
      </c>
    </row>
    <row r="19" spans="1:9" ht="12.75" customHeight="1">
      <c r="A19" s="69" t="s">
        <v>134</v>
      </c>
      <c r="B19" s="169">
        <v>548</v>
      </c>
      <c r="C19" s="82" t="s">
        <v>12</v>
      </c>
      <c r="D19" s="82" t="s">
        <v>14</v>
      </c>
      <c r="E19" s="305" t="s">
        <v>284</v>
      </c>
      <c r="F19" s="306"/>
      <c r="G19" s="307"/>
      <c r="H19" s="82" t="s">
        <v>94</v>
      </c>
      <c r="I19" s="143">
        <f>I20</f>
        <v>226.1</v>
      </c>
    </row>
    <row r="20" spans="1:9" ht="12.75" customHeight="1">
      <c r="A20" s="69" t="s">
        <v>136</v>
      </c>
      <c r="B20" s="169">
        <v>548</v>
      </c>
      <c r="C20" s="82" t="s">
        <v>12</v>
      </c>
      <c r="D20" s="82" t="s">
        <v>14</v>
      </c>
      <c r="E20" s="305" t="s">
        <v>285</v>
      </c>
      <c r="F20" s="306"/>
      <c r="G20" s="307"/>
      <c r="H20" s="82" t="s">
        <v>94</v>
      </c>
      <c r="I20" s="143">
        <f>I21</f>
        <v>226.1</v>
      </c>
    </row>
    <row r="21" spans="1:9" ht="12.75" customHeight="1">
      <c r="A21" s="69" t="s">
        <v>16</v>
      </c>
      <c r="B21" s="169">
        <v>548</v>
      </c>
      <c r="C21" s="82" t="s">
        <v>12</v>
      </c>
      <c r="D21" s="82" t="s">
        <v>14</v>
      </c>
      <c r="E21" s="305" t="s">
        <v>285</v>
      </c>
      <c r="F21" s="306"/>
      <c r="G21" s="307"/>
      <c r="H21" s="82" t="s">
        <v>94</v>
      </c>
      <c r="I21" s="143">
        <f>I22</f>
        <v>226.1</v>
      </c>
    </row>
    <row r="22" spans="1:9" ht="63.75" customHeight="1">
      <c r="A22" s="69" t="s">
        <v>96</v>
      </c>
      <c r="B22" s="169">
        <v>548</v>
      </c>
      <c r="C22" s="82" t="s">
        <v>12</v>
      </c>
      <c r="D22" s="82" t="s">
        <v>14</v>
      </c>
      <c r="E22" s="305" t="s">
        <v>285</v>
      </c>
      <c r="F22" s="306"/>
      <c r="G22" s="307"/>
      <c r="H22" s="82" t="s">
        <v>95</v>
      </c>
      <c r="I22" s="143">
        <v>226.1</v>
      </c>
    </row>
    <row r="23" spans="1:9" ht="51" customHeight="1">
      <c r="A23" s="68" t="s">
        <v>19</v>
      </c>
      <c r="B23" s="169">
        <v>548</v>
      </c>
      <c r="C23" s="80" t="s">
        <v>12</v>
      </c>
      <c r="D23" s="80" t="s">
        <v>17</v>
      </c>
      <c r="E23" s="305" t="s">
        <v>282</v>
      </c>
      <c r="F23" s="306"/>
      <c r="G23" s="307"/>
      <c r="H23" s="83" t="s">
        <v>94</v>
      </c>
      <c r="I23" s="142">
        <f>I24</f>
        <v>150.2</v>
      </c>
    </row>
    <row r="24" spans="1:9" ht="12.75" customHeight="1">
      <c r="A24" s="69" t="s">
        <v>134</v>
      </c>
      <c r="B24" s="169">
        <v>548</v>
      </c>
      <c r="C24" s="82" t="s">
        <v>12</v>
      </c>
      <c r="D24" s="82" t="s">
        <v>17</v>
      </c>
      <c r="E24" s="305" t="s">
        <v>283</v>
      </c>
      <c r="F24" s="306"/>
      <c r="G24" s="307"/>
      <c r="H24" s="82" t="s">
        <v>94</v>
      </c>
      <c r="I24" s="143">
        <f>I25</f>
        <v>150.2</v>
      </c>
    </row>
    <row r="25" spans="1:9" ht="12.75" customHeight="1">
      <c r="A25" s="69" t="s">
        <v>136</v>
      </c>
      <c r="B25" s="169">
        <v>548</v>
      </c>
      <c r="C25" s="82" t="s">
        <v>12</v>
      </c>
      <c r="D25" s="82" t="s">
        <v>17</v>
      </c>
      <c r="E25" s="305" t="s">
        <v>284</v>
      </c>
      <c r="F25" s="306"/>
      <c r="G25" s="307"/>
      <c r="H25" s="82" t="s">
        <v>94</v>
      </c>
      <c r="I25" s="143">
        <f>I26</f>
        <v>150.2</v>
      </c>
    </row>
    <row r="26" spans="1:9" ht="25.5" customHeight="1">
      <c r="A26" s="69" t="s">
        <v>20</v>
      </c>
      <c r="B26" s="169">
        <v>548</v>
      </c>
      <c r="C26" s="82" t="s">
        <v>12</v>
      </c>
      <c r="D26" s="82" t="s">
        <v>17</v>
      </c>
      <c r="E26" s="305" t="s">
        <v>286</v>
      </c>
      <c r="F26" s="306"/>
      <c r="G26" s="307"/>
      <c r="H26" s="82" t="s">
        <v>94</v>
      </c>
      <c r="I26" s="143">
        <f>SUM(I27)</f>
        <v>150.2</v>
      </c>
    </row>
    <row r="27" spans="1:9" ht="63.75" customHeight="1">
      <c r="A27" s="69" t="s">
        <v>96</v>
      </c>
      <c r="B27" s="169">
        <v>548</v>
      </c>
      <c r="C27" s="82" t="s">
        <v>12</v>
      </c>
      <c r="D27" s="82" t="s">
        <v>17</v>
      </c>
      <c r="E27" s="305" t="s">
        <v>286</v>
      </c>
      <c r="F27" s="306"/>
      <c r="G27" s="307"/>
      <c r="H27" s="82" t="s">
        <v>95</v>
      </c>
      <c r="I27" s="143">
        <v>150.2</v>
      </c>
    </row>
    <row r="28" spans="1:9" ht="63.75" customHeight="1">
      <c r="A28" s="68" t="s">
        <v>197</v>
      </c>
      <c r="B28" s="169">
        <v>548</v>
      </c>
      <c r="C28" s="80" t="s">
        <v>12</v>
      </c>
      <c r="D28" s="80" t="s">
        <v>22</v>
      </c>
      <c r="E28" s="305" t="s">
        <v>282</v>
      </c>
      <c r="F28" s="306"/>
      <c r="G28" s="307"/>
      <c r="H28" s="80" t="s">
        <v>94</v>
      </c>
      <c r="I28" s="142">
        <f>I29</f>
        <v>1614.6</v>
      </c>
    </row>
    <row r="29" spans="1:9" ht="12.75" customHeight="1">
      <c r="A29" s="69" t="s">
        <v>134</v>
      </c>
      <c r="B29" s="169">
        <v>548</v>
      </c>
      <c r="C29" s="82" t="s">
        <v>12</v>
      </c>
      <c r="D29" s="82" t="s">
        <v>22</v>
      </c>
      <c r="E29" s="305" t="s">
        <v>283</v>
      </c>
      <c r="F29" s="306"/>
      <c r="G29" s="307"/>
      <c r="H29" s="82" t="s">
        <v>94</v>
      </c>
      <c r="I29" s="143">
        <f>I30+I33</f>
        <v>1614.6</v>
      </c>
    </row>
    <row r="30" spans="1:9" ht="12.75" customHeight="1">
      <c r="A30" s="69" t="s">
        <v>37</v>
      </c>
      <c r="B30" s="169">
        <v>548</v>
      </c>
      <c r="C30" s="82" t="s">
        <v>12</v>
      </c>
      <c r="D30" s="82" t="s">
        <v>22</v>
      </c>
      <c r="E30" s="305" t="s">
        <v>287</v>
      </c>
      <c r="F30" s="306"/>
      <c r="G30" s="307"/>
      <c r="H30" s="82" t="s">
        <v>94</v>
      </c>
      <c r="I30" s="143">
        <f>I31</f>
        <v>33</v>
      </c>
    </row>
    <row r="31" spans="1:9" ht="25.5" customHeight="1">
      <c r="A31" s="69" t="s">
        <v>245</v>
      </c>
      <c r="B31" s="169">
        <v>548</v>
      </c>
      <c r="C31" s="82" t="s">
        <v>12</v>
      </c>
      <c r="D31" s="82" t="s">
        <v>22</v>
      </c>
      <c r="E31" s="305" t="s">
        <v>288</v>
      </c>
      <c r="F31" s="306"/>
      <c r="G31" s="307"/>
      <c r="H31" s="82" t="s">
        <v>94</v>
      </c>
      <c r="I31" s="143">
        <f>I32</f>
        <v>33</v>
      </c>
    </row>
    <row r="32" spans="1:9" ht="12.75" customHeight="1">
      <c r="A32" s="69" t="s">
        <v>36</v>
      </c>
      <c r="B32" s="169">
        <v>548</v>
      </c>
      <c r="C32" s="82" t="s">
        <v>12</v>
      </c>
      <c r="D32" s="82" t="s">
        <v>22</v>
      </c>
      <c r="E32" s="305" t="s">
        <v>288</v>
      </c>
      <c r="F32" s="306"/>
      <c r="G32" s="307"/>
      <c r="H32" s="82" t="s">
        <v>18</v>
      </c>
      <c r="I32" s="143">
        <v>33</v>
      </c>
    </row>
    <row r="33" spans="1:9" ht="12.75" customHeight="1">
      <c r="A33" s="69" t="s">
        <v>136</v>
      </c>
      <c r="B33" s="169">
        <v>548</v>
      </c>
      <c r="C33" s="82" t="s">
        <v>12</v>
      </c>
      <c r="D33" s="82" t="s">
        <v>22</v>
      </c>
      <c r="E33" s="305" t="s">
        <v>284</v>
      </c>
      <c r="F33" s="306"/>
      <c r="G33" s="307"/>
      <c r="H33" s="82" t="s">
        <v>94</v>
      </c>
      <c r="I33" s="143">
        <f>I34</f>
        <v>1581.6</v>
      </c>
    </row>
    <row r="34" spans="1:9" ht="25.5" customHeight="1">
      <c r="A34" s="69" t="s">
        <v>139</v>
      </c>
      <c r="B34" s="169">
        <v>548</v>
      </c>
      <c r="C34" s="82" t="s">
        <v>12</v>
      </c>
      <c r="D34" s="82" t="s">
        <v>22</v>
      </c>
      <c r="E34" s="305" t="s">
        <v>289</v>
      </c>
      <c r="F34" s="306"/>
      <c r="G34" s="307"/>
      <c r="H34" s="82" t="s">
        <v>94</v>
      </c>
      <c r="I34" s="143">
        <f>I35+I36+I37</f>
        <v>1581.6</v>
      </c>
    </row>
    <row r="35" spans="1:9" ht="63.75" customHeight="1">
      <c r="A35" s="70" t="s">
        <v>96</v>
      </c>
      <c r="B35" s="169">
        <v>548</v>
      </c>
      <c r="C35" s="82" t="s">
        <v>12</v>
      </c>
      <c r="D35" s="82" t="s">
        <v>22</v>
      </c>
      <c r="E35" s="305" t="s">
        <v>289</v>
      </c>
      <c r="F35" s="306"/>
      <c r="G35" s="307"/>
      <c r="H35" s="82" t="s">
        <v>95</v>
      </c>
      <c r="I35" s="143">
        <v>567.6</v>
      </c>
    </row>
    <row r="36" spans="1:9" ht="31.5" customHeight="1">
      <c r="A36" s="70" t="s">
        <v>99</v>
      </c>
      <c r="B36" s="169">
        <v>548</v>
      </c>
      <c r="C36" s="82" t="s">
        <v>12</v>
      </c>
      <c r="D36" s="82" t="s">
        <v>22</v>
      </c>
      <c r="E36" s="305" t="s">
        <v>289</v>
      </c>
      <c r="F36" s="306"/>
      <c r="G36" s="307"/>
      <c r="H36" s="82" t="s">
        <v>98</v>
      </c>
      <c r="I36" s="143">
        <v>984</v>
      </c>
    </row>
    <row r="37" spans="1:9" ht="12.75" customHeight="1">
      <c r="A37" s="70" t="s">
        <v>100</v>
      </c>
      <c r="B37" s="169">
        <v>548</v>
      </c>
      <c r="C37" s="82" t="s">
        <v>12</v>
      </c>
      <c r="D37" s="82" t="s">
        <v>22</v>
      </c>
      <c r="E37" s="305" t="s">
        <v>289</v>
      </c>
      <c r="F37" s="306"/>
      <c r="G37" s="307"/>
      <c r="H37" s="82" t="s">
        <v>97</v>
      </c>
      <c r="I37" s="143">
        <v>30</v>
      </c>
    </row>
    <row r="38" spans="1:9" ht="12.75" customHeight="1">
      <c r="A38" s="68" t="s">
        <v>23</v>
      </c>
      <c r="B38" s="169">
        <v>548</v>
      </c>
      <c r="C38" s="80" t="s">
        <v>12</v>
      </c>
      <c r="D38" s="80" t="s">
        <v>24</v>
      </c>
      <c r="E38" s="305" t="s">
        <v>282</v>
      </c>
      <c r="F38" s="306"/>
      <c r="G38" s="307"/>
      <c r="H38" s="82" t="s">
        <v>94</v>
      </c>
      <c r="I38" s="142">
        <f>I41</f>
        <v>132.8</v>
      </c>
    </row>
    <row r="39" spans="1:9" ht="12.75" customHeight="1">
      <c r="A39" s="69" t="s">
        <v>134</v>
      </c>
      <c r="B39" s="169">
        <v>548</v>
      </c>
      <c r="C39" s="84" t="s">
        <v>12</v>
      </c>
      <c r="D39" s="84" t="s">
        <v>24</v>
      </c>
      <c r="E39" s="305" t="s">
        <v>283</v>
      </c>
      <c r="F39" s="306"/>
      <c r="G39" s="307"/>
      <c r="H39" s="84" t="s">
        <v>94</v>
      </c>
      <c r="I39" s="145">
        <f>I40</f>
        <v>132.8</v>
      </c>
    </row>
    <row r="40" spans="1:9" ht="25.5" customHeight="1">
      <c r="A40" s="69" t="s">
        <v>136</v>
      </c>
      <c r="B40" s="169">
        <v>548</v>
      </c>
      <c r="C40" s="84" t="s">
        <v>12</v>
      </c>
      <c r="D40" s="84" t="s">
        <v>24</v>
      </c>
      <c r="E40" s="305" t="s">
        <v>284</v>
      </c>
      <c r="F40" s="306"/>
      <c r="G40" s="307"/>
      <c r="H40" s="84" t="s">
        <v>94</v>
      </c>
      <c r="I40" s="145">
        <f>I41</f>
        <v>132.8</v>
      </c>
    </row>
    <row r="41" spans="1:9" ht="25.5" customHeight="1">
      <c r="A41" s="69" t="s">
        <v>139</v>
      </c>
      <c r="B41" s="169">
        <v>548</v>
      </c>
      <c r="C41" s="82" t="s">
        <v>12</v>
      </c>
      <c r="D41" s="82" t="s">
        <v>24</v>
      </c>
      <c r="E41" s="305" t="s">
        <v>289</v>
      </c>
      <c r="F41" s="306"/>
      <c r="G41" s="307"/>
      <c r="H41" s="82" t="s">
        <v>94</v>
      </c>
      <c r="I41" s="143">
        <f>I42</f>
        <v>132.8</v>
      </c>
    </row>
    <row r="42" spans="1:9" ht="12.75" customHeight="1">
      <c r="A42" s="69" t="s">
        <v>96</v>
      </c>
      <c r="B42" s="168">
        <v>548</v>
      </c>
      <c r="C42" s="82" t="s">
        <v>12</v>
      </c>
      <c r="D42" s="82" t="s">
        <v>24</v>
      </c>
      <c r="E42" s="305" t="s">
        <v>289</v>
      </c>
      <c r="F42" s="306"/>
      <c r="G42" s="307"/>
      <c r="H42" s="82" t="s">
        <v>95</v>
      </c>
      <c r="I42" s="143">
        <v>132.8</v>
      </c>
    </row>
    <row r="43" spans="1:9" ht="12.75" customHeight="1">
      <c r="A43" s="69" t="s">
        <v>321</v>
      </c>
      <c r="B43" s="169">
        <v>548</v>
      </c>
      <c r="C43" s="82" t="s">
        <v>12</v>
      </c>
      <c r="D43" s="82" t="s">
        <v>60</v>
      </c>
      <c r="E43" s="305" t="s">
        <v>283</v>
      </c>
      <c r="F43" s="306"/>
      <c r="G43" s="307"/>
      <c r="H43" s="82" t="s">
        <v>97</v>
      </c>
      <c r="I43" s="143">
        <v>300</v>
      </c>
    </row>
    <row r="44" spans="1:9" ht="12.75" customHeight="1">
      <c r="A44" s="68" t="s">
        <v>384</v>
      </c>
      <c r="B44" s="169">
        <v>548</v>
      </c>
      <c r="C44" s="80" t="s">
        <v>12</v>
      </c>
      <c r="D44" s="80" t="s">
        <v>60</v>
      </c>
      <c r="E44" s="305" t="s">
        <v>282</v>
      </c>
      <c r="F44" s="306"/>
      <c r="G44" s="307"/>
      <c r="H44" s="80" t="s">
        <v>94</v>
      </c>
      <c r="I44" s="142">
        <f>I47</f>
        <v>300</v>
      </c>
    </row>
    <row r="45" spans="1:9" ht="12.75" customHeight="1">
      <c r="A45" s="69" t="s">
        <v>134</v>
      </c>
      <c r="B45" s="169">
        <v>548</v>
      </c>
      <c r="C45" s="84" t="s">
        <v>12</v>
      </c>
      <c r="D45" s="84" t="s">
        <v>60</v>
      </c>
      <c r="E45" s="305" t="s">
        <v>283</v>
      </c>
      <c r="F45" s="306"/>
      <c r="G45" s="307"/>
      <c r="H45" s="84" t="s">
        <v>94</v>
      </c>
      <c r="I45" s="145">
        <f>I46</f>
        <v>300</v>
      </c>
    </row>
    <row r="46" spans="1:9" ht="25.5" customHeight="1">
      <c r="A46" s="69" t="s">
        <v>136</v>
      </c>
      <c r="B46" s="169">
        <v>548</v>
      </c>
      <c r="C46" s="84" t="s">
        <v>12</v>
      </c>
      <c r="D46" s="84" t="s">
        <v>60</v>
      </c>
      <c r="E46" s="305" t="s">
        <v>284</v>
      </c>
      <c r="F46" s="306"/>
      <c r="G46" s="307"/>
      <c r="H46" s="84" t="s">
        <v>94</v>
      </c>
      <c r="I46" s="145">
        <f>I47</f>
        <v>300</v>
      </c>
    </row>
    <row r="47" spans="1:9" ht="25.5" customHeight="1">
      <c r="A47" s="69" t="s">
        <v>385</v>
      </c>
      <c r="B47" s="169">
        <v>548</v>
      </c>
      <c r="C47" s="82" t="s">
        <v>12</v>
      </c>
      <c r="D47" s="82" t="s">
        <v>60</v>
      </c>
      <c r="E47" s="305" t="s">
        <v>393</v>
      </c>
      <c r="F47" s="306"/>
      <c r="G47" s="307"/>
      <c r="H47" s="82" t="s">
        <v>94</v>
      </c>
      <c r="I47" s="143">
        <f>I48</f>
        <v>300</v>
      </c>
    </row>
    <row r="48" spans="1:9" ht="12.75">
      <c r="A48" s="70" t="s">
        <v>100</v>
      </c>
      <c r="B48" s="169">
        <v>548</v>
      </c>
      <c r="C48" s="82" t="s">
        <v>12</v>
      </c>
      <c r="D48" s="82" t="s">
        <v>60</v>
      </c>
      <c r="E48" s="305" t="s">
        <v>393</v>
      </c>
      <c r="F48" s="306"/>
      <c r="G48" s="307"/>
      <c r="H48" s="82" t="s">
        <v>97</v>
      </c>
      <c r="I48" s="143">
        <v>300</v>
      </c>
    </row>
    <row r="49" spans="1:9" ht="12.75">
      <c r="A49" s="71" t="s">
        <v>28</v>
      </c>
      <c r="B49" s="169">
        <v>548</v>
      </c>
      <c r="C49" s="86" t="s">
        <v>12</v>
      </c>
      <c r="D49" s="86" t="s">
        <v>74</v>
      </c>
      <c r="E49" s="300" t="s">
        <v>282</v>
      </c>
      <c r="F49" s="301"/>
      <c r="G49" s="302"/>
      <c r="H49" s="86" t="s">
        <v>94</v>
      </c>
      <c r="I49" s="146">
        <f>I50</f>
        <v>997</v>
      </c>
    </row>
    <row r="50" spans="1:9" ht="12.75" customHeight="1">
      <c r="A50" s="69" t="s">
        <v>134</v>
      </c>
      <c r="B50" s="169">
        <v>548</v>
      </c>
      <c r="C50" s="82" t="s">
        <v>12</v>
      </c>
      <c r="D50" s="82" t="s">
        <v>74</v>
      </c>
      <c r="E50" s="300" t="s">
        <v>283</v>
      </c>
      <c r="F50" s="301"/>
      <c r="G50" s="302"/>
      <c r="H50" s="82" t="s">
        <v>94</v>
      </c>
      <c r="I50" s="143">
        <f>I51</f>
        <v>997</v>
      </c>
    </row>
    <row r="51" spans="1:9" ht="12.75" customHeight="1">
      <c r="A51" s="69" t="s">
        <v>136</v>
      </c>
      <c r="B51" s="169">
        <v>548</v>
      </c>
      <c r="C51" s="82" t="s">
        <v>12</v>
      </c>
      <c r="D51" s="82" t="s">
        <v>74</v>
      </c>
      <c r="E51" s="300" t="s">
        <v>284</v>
      </c>
      <c r="F51" s="301"/>
      <c r="G51" s="302"/>
      <c r="H51" s="82" t="s">
        <v>94</v>
      </c>
      <c r="I51" s="143">
        <f>I52+I54+I57</f>
        <v>997</v>
      </c>
    </row>
    <row r="52" spans="1:9" ht="25.5">
      <c r="A52" s="69" t="s">
        <v>208</v>
      </c>
      <c r="B52" s="169">
        <v>548</v>
      </c>
      <c r="C52" s="82" t="s">
        <v>12</v>
      </c>
      <c r="D52" s="82" t="s">
        <v>74</v>
      </c>
      <c r="E52" s="300" t="s">
        <v>394</v>
      </c>
      <c r="F52" s="301"/>
      <c r="G52" s="302"/>
      <c r="H52" s="82" t="s">
        <v>94</v>
      </c>
      <c r="I52" s="143">
        <f>I53</f>
        <v>147</v>
      </c>
    </row>
    <row r="53" spans="1:9" ht="25.5">
      <c r="A53" s="70" t="s">
        <v>99</v>
      </c>
      <c r="B53" s="169">
        <v>548</v>
      </c>
      <c r="C53" s="82" t="s">
        <v>12</v>
      </c>
      <c r="D53" s="82" t="s">
        <v>74</v>
      </c>
      <c r="E53" s="300" t="s">
        <v>394</v>
      </c>
      <c r="F53" s="301"/>
      <c r="G53" s="302"/>
      <c r="H53" s="82" t="s">
        <v>98</v>
      </c>
      <c r="I53" s="143">
        <v>147</v>
      </c>
    </row>
    <row r="54" spans="1:9" ht="25.5">
      <c r="A54" s="70" t="s">
        <v>237</v>
      </c>
      <c r="B54" s="169">
        <v>548</v>
      </c>
      <c r="C54" s="82" t="s">
        <v>12</v>
      </c>
      <c r="D54" s="82" t="s">
        <v>74</v>
      </c>
      <c r="E54" s="300" t="s">
        <v>395</v>
      </c>
      <c r="F54" s="301"/>
      <c r="G54" s="302"/>
      <c r="H54" s="82" t="s">
        <v>94</v>
      </c>
      <c r="I54" s="143">
        <f>I55+I56</f>
        <v>150</v>
      </c>
    </row>
    <row r="55" spans="1:9" ht="25.5">
      <c r="A55" s="70" t="s">
        <v>99</v>
      </c>
      <c r="B55" s="170">
        <v>548</v>
      </c>
      <c r="C55" s="82" t="s">
        <v>12</v>
      </c>
      <c r="D55" s="82" t="s">
        <v>74</v>
      </c>
      <c r="E55" s="300" t="s">
        <v>395</v>
      </c>
      <c r="F55" s="301"/>
      <c r="G55" s="302"/>
      <c r="H55" s="82" t="s">
        <v>98</v>
      </c>
      <c r="I55" s="143">
        <v>100</v>
      </c>
    </row>
    <row r="56" spans="1:9" ht="12.75">
      <c r="A56" s="70" t="s">
        <v>381</v>
      </c>
      <c r="B56" s="171">
        <v>548</v>
      </c>
      <c r="C56" s="82" t="s">
        <v>12</v>
      </c>
      <c r="D56" s="82" t="s">
        <v>74</v>
      </c>
      <c r="E56" s="300" t="s">
        <v>395</v>
      </c>
      <c r="F56" s="301"/>
      <c r="G56" s="302"/>
      <c r="H56" s="82" t="s">
        <v>383</v>
      </c>
      <c r="I56" s="143">
        <v>50</v>
      </c>
    </row>
    <row r="57" spans="1:9" ht="12.75">
      <c r="A57" s="70" t="s">
        <v>233</v>
      </c>
      <c r="B57" s="169">
        <v>548</v>
      </c>
      <c r="C57" s="82" t="s">
        <v>12</v>
      </c>
      <c r="D57" s="82" t="s">
        <v>74</v>
      </c>
      <c r="E57" s="300" t="s">
        <v>290</v>
      </c>
      <c r="F57" s="301"/>
      <c r="G57" s="302"/>
      <c r="H57" s="82" t="s">
        <v>94</v>
      </c>
      <c r="I57" s="143">
        <f>I58</f>
        <v>700</v>
      </c>
    </row>
    <row r="58" spans="1:9" ht="12.75" customHeight="1">
      <c r="A58" s="70" t="s">
        <v>99</v>
      </c>
      <c r="B58" s="169">
        <v>548</v>
      </c>
      <c r="C58" s="82" t="s">
        <v>12</v>
      </c>
      <c r="D58" s="82" t="s">
        <v>74</v>
      </c>
      <c r="E58" s="300" t="s">
        <v>290</v>
      </c>
      <c r="F58" s="301"/>
      <c r="G58" s="302"/>
      <c r="H58" s="82" t="s">
        <v>94</v>
      </c>
      <c r="I58" s="143">
        <v>700</v>
      </c>
    </row>
    <row r="59" spans="1:9" ht="19.5" customHeight="1">
      <c r="A59" s="66" t="s">
        <v>29</v>
      </c>
      <c r="B59" s="169">
        <v>548</v>
      </c>
      <c r="C59" s="77" t="s">
        <v>14</v>
      </c>
      <c r="D59" s="77" t="s">
        <v>15</v>
      </c>
      <c r="E59" s="300" t="s">
        <v>282</v>
      </c>
      <c r="F59" s="301"/>
      <c r="G59" s="302"/>
      <c r="H59" s="77" t="s">
        <v>94</v>
      </c>
      <c r="I59" s="79">
        <f>SUM(I60)</f>
        <v>231.9</v>
      </c>
    </row>
    <row r="60" spans="1:9" ht="20.25" customHeight="1">
      <c r="A60" s="100" t="s">
        <v>30</v>
      </c>
      <c r="B60" s="169">
        <v>548</v>
      </c>
      <c r="C60" s="80" t="s">
        <v>14</v>
      </c>
      <c r="D60" s="80" t="s">
        <v>17</v>
      </c>
      <c r="E60" s="300" t="s">
        <v>282</v>
      </c>
      <c r="F60" s="301"/>
      <c r="G60" s="302"/>
      <c r="H60" s="80" t="s">
        <v>94</v>
      </c>
      <c r="I60" s="142">
        <f>SUM(I61)</f>
        <v>231.9</v>
      </c>
    </row>
    <row r="61" spans="1:9" ht="12.75" customHeight="1">
      <c r="A61" s="200" t="s">
        <v>445</v>
      </c>
      <c r="B61" s="169">
        <v>548</v>
      </c>
      <c r="C61" s="82" t="s">
        <v>14</v>
      </c>
      <c r="D61" s="82" t="s">
        <v>17</v>
      </c>
      <c r="E61" s="300" t="s">
        <v>396</v>
      </c>
      <c r="F61" s="301"/>
      <c r="G61" s="302"/>
      <c r="H61" s="82" t="s">
        <v>94</v>
      </c>
      <c r="I61" s="143">
        <f>SUM(I62)</f>
        <v>231.9</v>
      </c>
    </row>
    <row r="62" spans="1:9" ht="40.5" customHeight="1">
      <c r="A62" s="99" t="s">
        <v>446</v>
      </c>
      <c r="B62" s="169">
        <v>548</v>
      </c>
      <c r="C62" s="82" t="s">
        <v>14</v>
      </c>
      <c r="D62" s="82" t="s">
        <v>17</v>
      </c>
      <c r="E62" s="300" t="s">
        <v>397</v>
      </c>
      <c r="F62" s="301"/>
      <c r="G62" s="302"/>
      <c r="H62" s="82" t="s">
        <v>94</v>
      </c>
      <c r="I62" s="143">
        <f>I63</f>
        <v>231.9</v>
      </c>
    </row>
    <row r="63" spans="1:9" ht="20.25" customHeight="1">
      <c r="A63" s="99" t="s">
        <v>136</v>
      </c>
      <c r="B63" s="169">
        <v>548</v>
      </c>
      <c r="C63" s="82" t="s">
        <v>14</v>
      </c>
      <c r="D63" s="82" t="s">
        <v>17</v>
      </c>
      <c r="E63" s="300" t="s">
        <v>398</v>
      </c>
      <c r="F63" s="301"/>
      <c r="G63" s="302"/>
      <c r="H63" s="82" t="s">
        <v>94</v>
      </c>
      <c r="I63" s="143">
        <f>I64</f>
        <v>231.9</v>
      </c>
    </row>
    <row r="64" spans="1:9" ht="51" customHeight="1">
      <c r="A64" s="99" t="s">
        <v>447</v>
      </c>
      <c r="B64" s="169">
        <v>548</v>
      </c>
      <c r="C64" s="82" t="s">
        <v>14</v>
      </c>
      <c r="D64" s="82" t="s">
        <v>17</v>
      </c>
      <c r="E64" s="300" t="s">
        <v>399</v>
      </c>
      <c r="F64" s="301"/>
      <c r="G64" s="302"/>
      <c r="H64" s="82" t="s">
        <v>94</v>
      </c>
      <c r="I64" s="143">
        <f>I65+I66</f>
        <v>231.9</v>
      </c>
    </row>
    <row r="65" spans="1:9" ht="25.5" customHeight="1">
      <c r="A65" s="99" t="s">
        <v>96</v>
      </c>
      <c r="B65" s="169">
        <v>548</v>
      </c>
      <c r="C65" s="82" t="s">
        <v>14</v>
      </c>
      <c r="D65" s="82" t="s">
        <v>17</v>
      </c>
      <c r="E65" s="300" t="s">
        <v>399</v>
      </c>
      <c r="F65" s="301"/>
      <c r="G65" s="302"/>
      <c r="H65" s="82" t="s">
        <v>95</v>
      </c>
      <c r="I65" s="143">
        <v>215.3</v>
      </c>
    </row>
    <row r="66" spans="1:9" ht="28.5" customHeight="1">
      <c r="A66" s="70" t="s">
        <v>448</v>
      </c>
      <c r="B66" s="169">
        <v>548</v>
      </c>
      <c r="C66" s="82" t="s">
        <v>14</v>
      </c>
      <c r="D66" s="82" t="s">
        <v>17</v>
      </c>
      <c r="E66" s="300" t="s">
        <v>282</v>
      </c>
      <c r="F66" s="301"/>
      <c r="G66" s="302"/>
      <c r="H66" s="82" t="s">
        <v>98</v>
      </c>
      <c r="I66" s="143">
        <v>16.6</v>
      </c>
    </row>
    <row r="67" spans="1:9" ht="25.5" customHeight="1">
      <c r="A67" s="72" t="s">
        <v>55</v>
      </c>
      <c r="B67" s="169">
        <v>548</v>
      </c>
      <c r="C67" s="88" t="s">
        <v>17</v>
      </c>
      <c r="D67" s="88" t="s">
        <v>15</v>
      </c>
      <c r="E67" s="305" t="s">
        <v>283</v>
      </c>
      <c r="F67" s="306"/>
      <c r="G67" s="307"/>
      <c r="H67" s="88" t="s">
        <v>94</v>
      </c>
      <c r="I67" s="147">
        <f>I68</f>
        <v>600</v>
      </c>
    </row>
    <row r="68" spans="1:9" ht="17.25" customHeight="1">
      <c r="A68" s="93" t="s">
        <v>54</v>
      </c>
      <c r="B68" s="169">
        <v>548</v>
      </c>
      <c r="C68" s="86" t="s">
        <v>17</v>
      </c>
      <c r="D68" s="86" t="s">
        <v>53</v>
      </c>
      <c r="E68" s="300" t="s">
        <v>282</v>
      </c>
      <c r="F68" s="301"/>
      <c r="G68" s="302"/>
      <c r="H68" s="86" t="s">
        <v>94</v>
      </c>
      <c r="I68" s="146">
        <f>I69</f>
        <v>600</v>
      </c>
    </row>
    <row r="69" spans="1:9" ht="50.25" customHeight="1">
      <c r="A69" s="163" t="s">
        <v>389</v>
      </c>
      <c r="B69" s="169">
        <v>548</v>
      </c>
      <c r="C69" s="82" t="s">
        <v>17</v>
      </c>
      <c r="D69" s="82" t="s">
        <v>53</v>
      </c>
      <c r="E69" s="300" t="s">
        <v>400</v>
      </c>
      <c r="F69" s="301"/>
      <c r="G69" s="302"/>
      <c r="H69" s="82" t="s">
        <v>94</v>
      </c>
      <c r="I69" s="143">
        <f>I70</f>
        <v>600</v>
      </c>
    </row>
    <row r="70" spans="1:9" ht="28.5" customHeight="1">
      <c r="A70" s="69" t="s">
        <v>142</v>
      </c>
      <c r="B70" s="169">
        <v>548</v>
      </c>
      <c r="C70" s="82" t="s">
        <v>17</v>
      </c>
      <c r="D70" s="82" t="s">
        <v>53</v>
      </c>
      <c r="E70" s="300" t="s">
        <v>401</v>
      </c>
      <c r="F70" s="301"/>
      <c r="G70" s="302"/>
      <c r="H70" s="82" t="s">
        <v>94</v>
      </c>
      <c r="I70" s="143">
        <f>I72</f>
        <v>600</v>
      </c>
    </row>
    <row r="71" spans="1:9" ht="26.25" customHeight="1">
      <c r="A71" s="69" t="s">
        <v>276</v>
      </c>
      <c r="B71" s="169">
        <v>548</v>
      </c>
      <c r="C71" s="82" t="s">
        <v>17</v>
      </c>
      <c r="D71" s="82" t="s">
        <v>53</v>
      </c>
      <c r="E71" s="300" t="s">
        <v>401</v>
      </c>
      <c r="F71" s="301"/>
      <c r="G71" s="302"/>
      <c r="H71" s="82" t="s">
        <v>94</v>
      </c>
      <c r="I71" s="143">
        <f>I72</f>
        <v>600</v>
      </c>
    </row>
    <row r="72" spans="1:9" ht="25.5" customHeight="1">
      <c r="A72" s="69" t="s">
        <v>99</v>
      </c>
      <c r="B72" s="169">
        <v>548</v>
      </c>
      <c r="C72" s="82" t="s">
        <v>17</v>
      </c>
      <c r="D72" s="82" t="s">
        <v>53</v>
      </c>
      <c r="E72" s="300" t="s">
        <v>402</v>
      </c>
      <c r="F72" s="301"/>
      <c r="G72" s="302"/>
      <c r="H72" s="82" t="s">
        <v>98</v>
      </c>
      <c r="I72" s="143">
        <v>600</v>
      </c>
    </row>
    <row r="73" spans="1:9" ht="12.75" customHeight="1">
      <c r="A73" s="66" t="s">
        <v>41</v>
      </c>
      <c r="B73" s="169">
        <v>548</v>
      </c>
      <c r="C73" s="77" t="s">
        <v>22</v>
      </c>
      <c r="D73" s="77" t="s">
        <v>15</v>
      </c>
      <c r="E73" s="305" t="s">
        <v>292</v>
      </c>
      <c r="F73" s="323"/>
      <c r="G73" s="324"/>
      <c r="H73" s="77" t="s">
        <v>94</v>
      </c>
      <c r="I73" s="79">
        <f>I74+I84</f>
        <v>1664.3000000000002</v>
      </c>
    </row>
    <row r="74" spans="1:9" ht="12.75" customHeight="1">
      <c r="A74" s="68" t="s">
        <v>75</v>
      </c>
      <c r="B74" s="169">
        <v>548</v>
      </c>
      <c r="C74" s="80" t="s">
        <v>22</v>
      </c>
      <c r="D74" s="80" t="s">
        <v>25</v>
      </c>
      <c r="E74" s="305" t="s">
        <v>292</v>
      </c>
      <c r="F74" s="323"/>
      <c r="G74" s="324"/>
      <c r="H74" s="80" t="s">
        <v>94</v>
      </c>
      <c r="I74" s="142">
        <f>I76+I80</f>
        <v>1647.3000000000002</v>
      </c>
    </row>
    <row r="75" spans="1:9" ht="42.75" customHeight="1">
      <c r="A75" s="199" t="s">
        <v>443</v>
      </c>
      <c r="B75" s="169">
        <v>548</v>
      </c>
      <c r="C75" s="80" t="s">
        <v>22</v>
      </c>
      <c r="D75" s="80" t="s">
        <v>25</v>
      </c>
      <c r="E75" s="305" t="s">
        <v>292</v>
      </c>
      <c r="F75" s="323"/>
      <c r="G75" s="324"/>
      <c r="H75" s="80" t="s">
        <v>94</v>
      </c>
      <c r="I75" s="142">
        <v>1324.2</v>
      </c>
    </row>
    <row r="76" spans="1:9" ht="25.5" customHeight="1">
      <c r="A76" s="69" t="s">
        <v>143</v>
      </c>
      <c r="B76" s="169">
        <v>548</v>
      </c>
      <c r="C76" s="82" t="s">
        <v>22</v>
      </c>
      <c r="D76" s="82" t="s">
        <v>25</v>
      </c>
      <c r="E76" s="305" t="s">
        <v>293</v>
      </c>
      <c r="F76" s="323"/>
      <c r="G76" s="324"/>
      <c r="H76" s="82" t="s">
        <v>94</v>
      </c>
      <c r="I76" s="143">
        <f>I77</f>
        <v>323.1</v>
      </c>
    </row>
    <row r="77" spans="1:9" ht="15" customHeight="1">
      <c r="A77" s="69" t="s">
        <v>142</v>
      </c>
      <c r="B77" s="169">
        <v>548</v>
      </c>
      <c r="C77" s="82" t="s">
        <v>22</v>
      </c>
      <c r="D77" s="82" t="s">
        <v>25</v>
      </c>
      <c r="E77" s="305" t="s">
        <v>294</v>
      </c>
      <c r="F77" s="323"/>
      <c r="G77" s="324"/>
      <c r="H77" s="82" t="s">
        <v>94</v>
      </c>
      <c r="I77" s="143">
        <f>I79</f>
        <v>323.1</v>
      </c>
    </row>
    <row r="78" spans="1:9" ht="12.75" customHeight="1">
      <c r="A78" s="69" t="s">
        <v>103</v>
      </c>
      <c r="B78" s="169">
        <v>548</v>
      </c>
      <c r="C78" s="82" t="s">
        <v>22</v>
      </c>
      <c r="D78" s="82" t="s">
        <v>25</v>
      </c>
      <c r="E78" s="305" t="s">
        <v>295</v>
      </c>
      <c r="F78" s="308"/>
      <c r="G78" s="309"/>
      <c r="H78" s="82" t="s">
        <v>94</v>
      </c>
      <c r="I78" s="143">
        <f>I79</f>
        <v>323.1</v>
      </c>
    </row>
    <row r="79" spans="1:9" ht="12.75" customHeight="1">
      <c r="A79" s="69" t="s">
        <v>99</v>
      </c>
      <c r="B79" s="169">
        <v>548</v>
      </c>
      <c r="C79" s="82" t="s">
        <v>22</v>
      </c>
      <c r="D79" s="82" t="s">
        <v>25</v>
      </c>
      <c r="E79" s="305" t="s">
        <v>296</v>
      </c>
      <c r="F79" s="308"/>
      <c r="G79" s="309"/>
      <c r="H79" s="82" t="s">
        <v>98</v>
      </c>
      <c r="I79" s="143">
        <v>323.1</v>
      </c>
    </row>
    <row r="80" spans="1:9" ht="12.75" customHeight="1">
      <c r="A80" s="69" t="s">
        <v>146</v>
      </c>
      <c r="B80" s="169">
        <v>548</v>
      </c>
      <c r="C80" s="82" t="s">
        <v>22</v>
      </c>
      <c r="D80" s="82" t="s">
        <v>25</v>
      </c>
      <c r="E80" s="305" t="s">
        <v>296</v>
      </c>
      <c r="F80" s="308"/>
      <c r="G80" s="309"/>
      <c r="H80" s="82" t="s">
        <v>94</v>
      </c>
      <c r="I80" s="143">
        <f>I81</f>
        <v>1324.2</v>
      </c>
    </row>
    <row r="81" spans="1:9" ht="25.5" customHeight="1">
      <c r="A81" s="69" t="s">
        <v>142</v>
      </c>
      <c r="B81" s="169">
        <v>548</v>
      </c>
      <c r="C81" s="82" t="s">
        <v>22</v>
      </c>
      <c r="D81" s="82" t="s">
        <v>25</v>
      </c>
      <c r="E81" s="305" t="s">
        <v>405</v>
      </c>
      <c r="F81" s="308"/>
      <c r="G81" s="309"/>
      <c r="H81" s="82" t="s">
        <v>94</v>
      </c>
      <c r="I81" s="143">
        <f>SUM(I83)</f>
        <v>1324.2</v>
      </c>
    </row>
    <row r="82" spans="1:9" ht="51" customHeight="1">
      <c r="A82" s="69" t="s">
        <v>147</v>
      </c>
      <c r="B82" s="169">
        <v>548</v>
      </c>
      <c r="C82" s="82" t="s">
        <v>22</v>
      </c>
      <c r="D82" s="82" t="s">
        <v>25</v>
      </c>
      <c r="E82" s="305" t="s">
        <v>404</v>
      </c>
      <c r="F82" s="308"/>
      <c r="G82" s="309"/>
      <c r="H82" s="82" t="s">
        <v>94</v>
      </c>
      <c r="I82" s="143">
        <f>I83</f>
        <v>1324.2</v>
      </c>
    </row>
    <row r="83" spans="1:9" ht="25.5" customHeight="1">
      <c r="A83" s="69" t="s">
        <v>99</v>
      </c>
      <c r="B83" s="169">
        <v>548</v>
      </c>
      <c r="C83" s="82" t="s">
        <v>22</v>
      </c>
      <c r="D83" s="82" t="s">
        <v>25</v>
      </c>
      <c r="E83" s="305" t="s">
        <v>403</v>
      </c>
      <c r="F83" s="323"/>
      <c r="G83" s="324"/>
      <c r="H83" s="82" t="s">
        <v>98</v>
      </c>
      <c r="I83" s="143">
        <v>1324.2</v>
      </c>
    </row>
    <row r="84" spans="1:9" ht="12.75" customHeight="1">
      <c r="A84" s="68" t="s">
        <v>63</v>
      </c>
      <c r="B84" s="169">
        <v>548</v>
      </c>
      <c r="C84" s="80" t="s">
        <v>22</v>
      </c>
      <c r="D84" s="80" t="s">
        <v>26</v>
      </c>
      <c r="E84" s="305" t="s">
        <v>282</v>
      </c>
      <c r="F84" s="306"/>
      <c r="G84" s="307"/>
      <c r="H84" s="80" t="s">
        <v>94</v>
      </c>
      <c r="I84" s="142">
        <f>I85</f>
        <v>17</v>
      </c>
    </row>
    <row r="85" spans="1:9" ht="24.75" customHeight="1">
      <c r="A85" s="69" t="s">
        <v>134</v>
      </c>
      <c r="B85" s="169">
        <v>548</v>
      </c>
      <c r="C85" s="84" t="s">
        <v>22</v>
      </c>
      <c r="D85" s="84" t="s">
        <v>26</v>
      </c>
      <c r="E85" s="305" t="s">
        <v>283</v>
      </c>
      <c r="F85" s="306"/>
      <c r="G85" s="307"/>
      <c r="H85" s="84" t="s">
        <v>94</v>
      </c>
      <c r="I85" s="145">
        <f>I86</f>
        <v>17</v>
      </c>
    </row>
    <row r="86" spans="1:9" ht="15.75" customHeight="1">
      <c r="A86" s="69" t="s">
        <v>37</v>
      </c>
      <c r="B86" s="169">
        <v>548</v>
      </c>
      <c r="C86" s="82" t="s">
        <v>22</v>
      </c>
      <c r="D86" s="82" t="s">
        <v>26</v>
      </c>
      <c r="E86" s="305" t="s">
        <v>287</v>
      </c>
      <c r="F86" s="306"/>
      <c r="G86" s="307"/>
      <c r="H86" s="82" t="s">
        <v>94</v>
      </c>
      <c r="I86" s="143">
        <f>I87</f>
        <v>17</v>
      </c>
    </row>
    <row r="87" spans="1:9" ht="12.75" customHeight="1">
      <c r="A87" s="69" t="s">
        <v>149</v>
      </c>
      <c r="B87" s="169">
        <v>548</v>
      </c>
      <c r="C87" s="82" t="s">
        <v>22</v>
      </c>
      <c r="D87" s="82" t="s">
        <v>26</v>
      </c>
      <c r="E87" s="305" t="s">
        <v>297</v>
      </c>
      <c r="F87" s="306"/>
      <c r="G87" s="307"/>
      <c r="H87" s="82" t="s">
        <v>94</v>
      </c>
      <c r="I87" s="143">
        <f>I88</f>
        <v>17</v>
      </c>
    </row>
    <row r="88" spans="1:9" ht="12.75" customHeight="1">
      <c r="A88" s="69" t="s">
        <v>36</v>
      </c>
      <c r="B88" s="169">
        <v>548</v>
      </c>
      <c r="C88" s="82" t="s">
        <v>22</v>
      </c>
      <c r="D88" s="82" t="s">
        <v>26</v>
      </c>
      <c r="E88" s="305" t="s">
        <v>297</v>
      </c>
      <c r="F88" s="306"/>
      <c r="G88" s="307"/>
      <c r="H88" s="82" t="s">
        <v>18</v>
      </c>
      <c r="I88" s="143">
        <v>17</v>
      </c>
    </row>
    <row r="89" spans="1:9" ht="18" customHeight="1">
      <c r="A89" s="66" t="s">
        <v>31</v>
      </c>
      <c r="B89" s="169">
        <v>548</v>
      </c>
      <c r="C89" s="77" t="s">
        <v>27</v>
      </c>
      <c r="D89" s="77" t="s">
        <v>15</v>
      </c>
      <c r="E89" s="305" t="s">
        <v>282</v>
      </c>
      <c r="F89" s="306"/>
      <c r="G89" s="307"/>
      <c r="H89" s="77" t="s">
        <v>94</v>
      </c>
      <c r="I89" s="79">
        <f>I90+I95</f>
        <v>972</v>
      </c>
    </row>
    <row r="90" spans="1:9" ht="18.75" customHeight="1">
      <c r="A90" s="71" t="s">
        <v>39</v>
      </c>
      <c r="B90" s="169">
        <v>548</v>
      </c>
      <c r="C90" s="86" t="s">
        <v>27</v>
      </c>
      <c r="D90" s="86" t="s">
        <v>14</v>
      </c>
      <c r="E90" s="305" t="s">
        <v>282</v>
      </c>
      <c r="F90" s="306"/>
      <c r="G90" s="307"/>
      <c r="H90" s="86" t="s">
        <v>94</v>
      </c>
      <c r="I90" s="146">
        <f>I91</f>
        <v>220</v>
      </c>
    </row>
    <row r="91" spans="1:9" ht="22.5" customHeight="1">
      <c r="A91" s="73" t="s">
        <v>134</v>
      </c>
      <c r="B91" s="168">
        <v>548</v>
      </c>
      <c r="C91" s="84" t="s">
        <v>27</v>
      </c>
      <c r="D91" s="84" t="s">
        <v>14</v>
      </c>
      <c r="E91" s="305" t="s">
        <v>283</v>
      </c>
      <c r="F91" s="306"/>
      <c r="G91" s="307"/>
      <c r="H91" s="84" t="s">
        <v>94</v>
      </c>
      <c r="I91" s="145">
        <f>I92</f>
        <v>220</v>
      </c>
    </row>
    <row r="92" spans="1:9" ht="27" customHeight="1">
      <c r="A92" s="73" t="s">
        <v>142</v>
      </c>
      <c r="B92" s="169">
        <v>548</v>
      </c>
      <c r="C92" s="84" t="s">
        <v>27</v>
      </c>
      <c r="D92" s="84" t="s">
        <v>14</v>
      </c>
      <c r="E92" s="305" t="s">
        <v>291</v>
      </c>
      <c r="F92" s="306"/>
      <c r="G92" s="307"/>
      <c r="H92" s="84" t="s">
        <v>94</v>
      </c>
      <c r="I92" s="145">
        <f>I93</f>
        <v>220</v>
      </c>
    </row>
    <row r="93" spans="1:9" ht="17.25" customHeight="1">
      <c r="A93" s="73" t="s">
        <v>449</v>
      </c>
      <c r="B93" s="169">
        <v>548</v>
      </c>
      <c r="C93" s="84" t="s">
        <v>27</v>
      </c>
      <c r="D93" s="84" t="s">
        <v>14</v>
      </c>
      <c r="E93" s="305" t="s">
        <v>298</v>
      </c>
      <c r="F93" s="306"/>
      <c r="G93" s="307"/>
      <c r="H93" s="84" t="s">
        <v>94</v>
      </c>
      <c r="I93" s="145">
        <f>I94</f>
        <v>220</v>
      </c>
    </row>
    <row r="94" spans="1:9" ht="12.75" customHeight="1">
      <c r="A94" s="69" t="s">
        <v>99</v>
      </c>
      <c r="B94" s="172" t="s">
        <v>281</v>
      </c>
      <c r="C94" s="84" t="s">
        <v>27</v>
      </c>
      <c r="D94" s="84" t="s">
        <v>14</v>
      </c>
      <c r="E94" s="305" t="s">
        <v>298</v>
      </c>
      <c r="F94" s="306"/>
      <c r="G94" s="307"/>
      <c r="H94" s="84" t="s">
        <v>98</v>
      </c>
      <c r="I94" s="145">
        <v>220</v>
      </c>
    </row>
    <row r="95" spans="1:9" ht="15.75" customHeight="1">
      <c r="A95" s="68" t="s">
        <v>32</v>
      </c>
      <c r="B95" s="172" t="s">
        <v>281</v>
      </c>
      <c r="C95" s="80" t="s">
        <v>27</v>
      </c>
      <c r="D95" s="80" t="s">
        <v>17</v>
      </c>
      <c r="E95" s="305" t="s">
        <v>282</v>
      </c>
      <c r="F95" s="306"/>
      <c r="G95" s="307"/>
      <c r="H95" s="80" t="s">
        <v>94</v>
      </c>
      <c r="I95" s="143">
        <f>I96</f>
        <v>752</v>
      </c>
    </row>
    <row r="96" spans="1:9" ht="43.5" customHeight="1">
      <c r="A96" s="69" t="s">
        <v>386</v>
      </c>
      <c r="B96" s="169">
        <v>548</v>
      </c>
      <c r="C96" s="82" t="s">
        <v>27</v>
      </c>
      <c r="D96" s="82" t="s">
        <v>17</v>
      </c>
      <c r="E96" s="305" t="s">
        <v>299</v>
      </c>
      <c r="F96" s="306"/>
      <c r="G96" s="307"/>
      <c r="H96" s="82" t="s">
        <v>94</v>
      </c>
      <c r="I96" s="143">
        <f>I97</f>
        <v>752</v>
      </c>
    </row>
    <row r="97" spans="1:9" ht="29.25" customHeight="1">
      <c r="A97" s="69" t="s">
        <v>142</v>
      </c>
      <c r="B97" s="169">
        <v>548</v>
      </c>
      <c r="C97" s="82" t="s">
        <v>27</v>
      </c>
      <c r="D97" s="82" t="s">
        <v>17</v>
      </c>
      <c r="E97" s="305" t="s">
        <v>300</v>
      </c>
      <c r="F97" s="306"/>
      <c r="G97" s="307"/>
      <c r="H97" s="82" t="s">
        <v>94</v>
      </c>
      <c r="I97" s="143">
        <f>I98</f>
        <v>752</v>
      </c>
    </row>
    <row r="98" spans="1:9" ht="17.25" customHeight="1">
      <c r="A98" s="69" t="s">
        <v>151</v>
      </c>
      <c r="B98" s="169">
        <v>548</v>
      </c>
      <c r="C98" s="82" t="s">
        <v>27</v>
      </c>
      <c r="D98" s="82" t="s">
        <v>17</v>
      </c>
      <c r="E98" s="305" t="s">
        <v>301</v>
      </c>
      <c r="F98" s="306"/>
      <c r="G98" s="307"/>
      <c r="H98" s="82" t="s">
        <v>94</v>
      </c>
      <c r="I98" s="143">
        <f>I99+I101</f>
        <v>752</v>
      </c>
    </row>
    <row r="99" spans="1:9" ht="16.5" customHeight="1">
      <c r="A99" s="69" t="s">
        <v>33</v>
      </c>
      <c r="B99" s="169">
        <v>548</v>
      </c>
      <c r="C99" s="82" t="s">
        <v>27</v>
      </c>
      <c r="D99" s="82" t="s">
        <v>17</v>
      </c>
      <c r="E99" s="305" t="s">
        <v>302</v>
      </c>
      <c r="F99" s="306"/>
      <c r="G99" s="307"/>
      <c r="H99" s="82" t="s">
        <v>94</v>
      </c>
      <c r="I99" s="143">
        <v>300</v>
      </c>
    </row>
    <row r="100" spans="1:9" ht="12.75" customHeight="1">
      <c r="A100" s="69" t="s">
        <v>99</v>
      </c>
      <c r="B100" s="169">
        <v>548</v>
      </c>
      <c r="C100" s="82" t="s">
        <v>27</v>
      </c>
      <c r="D100" s="82" t="s">
        <v>17</v>
      </c>
      <c r="E100" s="305" t="s">
        <v>302</v>
      </c>
      <c r="F100" s="306"/>
      <c r="G100" s="307"/>
      <c r="H100" s="82" t="s">
        <v>98</v>
      </c>
      <c r="I100" s="143">
        <v>300</v>
      </c>
    </row>
    <row r="101" spans="1:9" ht="16.5" customHeight="1">
      <c r="A101" s="69" t="s">
        <v>154</v>
      </c>
      <c r="B101" s="169">
        <v>548</v>
      </c>
      <c r="C101" s="82" t="s">
        <v>27</v>
      </c>
      <c r="D101" s="82" t="s">
        <v>17</v>
      </c>
      <c r="E101" s="305" t="s">
        <v>303</v>
      </c>
      <c r="F101" s="306"/>
      <c r="G101" s="307"/>
      <c r="H101" s="82" t="s">
        <v>94</v>
      </c>
      <c r="I101" s="143">
        <f>I102</f>
        <v>452</v>
      </c>
    </row>
    <row r="102" spans="1:9" ht="12.75" customHeight="1">
      <c r="A102" s="69" t="s">
        <v>99</v>
      </c>
      <c r="B102" s="169">
        <v>548</v>
      </c>
      <c r="C102" s="82" t="s">
        <v>27</v>
      </c>
      <c r="D102" s="82" t="s">
        <v>17</v>
      </c>
      <c r="E102" s="305" t="s">
        <v>304</v>
      </c>
      <c r="F102" s="306"/>
      <c r="G102" s="307"/>
      <c r="H102" s="82" t="s">
        <v>98</v>
      </c>
      <c r="I102" s="143">
        <v>452</v>
      </c>
    </row>
    <row r="103" spans="1:9" ht="19.5" customHeight="1">
      <c r="A103" s="66" t="s">
        <v>156</v>
      </c>
      <c r="B103" s="169">
        <v>548</v>
      </c>
      <c r="C103" s="77" t="s">
        <v>34</v>
      </c>
      <c r="D103" s="77" t="s">
        <v>15</v>
      </c>
      <c r="E103" s="305" t="s">
        <v>304</v>
      </c>
      <c r="F103" s="306"/>
      <c r="G103" s="307"/>
      <c r="H103" s="77" t="s">
        <v>94</v>
      </c>
      <c r="I103" s="79">
        <f>SUM(I104)</f>
        <v>2000</v>
      </c>
    </row>
    <row r="104" spans="1:9" ht="12.75" customHeight="1">
      <c r="A104" s="71" t="s">
        <v>35</v>
      </c>
      <c r="B104" s="169">
        <v>548</v>
      </c>
      <c r="C104" s="86" t="s">
        <v>34</v>
      </c>
      <c r="D104" s="86" t="s">
        <v>12</v>
      </c>
      <c r="E104" s="305" t="s">
        <v>282</v>
      </c>
      <c r="F104" s="306"/>
      <c r="G104" s="307"/>
      <c r="H104" s="86" t="s">
        <v>94</v>
      </c>
      <c r="I104" s="146">
        <f>I105</f>
        <v>2000</v>
      </c>
    </row>
    <row r="105" spans="1:9" ht="12.75" customHeight="1">
      <c r="A105" s="69" t="s">
        <v>387</v>
      </c>
      <c r="B105" s="169">
        <v>548</v>
      </c>
      <c r="C105" s="82" t="s">
        <v>34</v>
      </c>
      <c r="D105" s="82" t="s">
        <v>12</v>
      </c>
      <c r="E105" s="305" t="s">
        <v>305</v>
      </c>
      <c r="F105" s="306"/>
      <c r="G105" s="307"/>
      <c r="H105" s="82" t="s">
        <v>94</v>
      </c>
      <c r="I105" s="143">
        <f>I106</f>
        <v>2000</v>
      </c>
    </row>
    <row r="106" spans="1:9" ht="38.25" customHeight="1">
      <c r="A106" s="69" t="s">
        <v>236</v>
      </c>
      <c r="B106" s="169">
        <v>548</v>
      </c>
      <c r="C106" s="82" t="s">
        <v>34</v>
      </c>
      <c r="D106" s="82" t="s">
        <v>12</v>
      </c>
      <c r="E106" s="305" t="s">
        <v>306</v>
      </c>
      <c r="F106" s="306"/>
      <c r="G106" s="307"/>
      <c r="H106" s="82" t="s">
        <v>94</v>
      </c>
      <c r="I106" s="143">
        <f>I107</f>
        <v>2000</v>
      </c>
    </row>
    <row r="107" spans="1:9" ht="20.25" customHeight="1">
      <c r="A107" s="69" t="s">
        <v>157</v>
      </c>
      <c r="B107" s="169">
        <v>548</v>
      </c>
      <c r="C107" s="82" t="s">
        <v>34</v>
      </c>
      <c r="D107" s="82" t="s">
        <v>12</v>
      </c>
      <c r="E107" s="305" t="s">
        <v>307</v>
      </c>
      <c r="F107" s="306"/>
      <c r="G107" s="307"/>
      <c r="H107" s="82" t="s">
        <v>94</v>
      </c>
      <c r="I107" s="143">
        <f>I108</f>
        <v>2000</v>
      </c>
    </row>
    <row r="108" spans="1:9" ht="38.25" customHeight="1">
      <c r="A108" s="69" t="s">
        <v>101</v>
      </c>
      <c r="B108" s="169">
        <v>548</v>
      </c>
      <c r="C108" s="82" t="s">
        <v>34</v>
      </c>
      <c r="D108" s="82" t="s">
        <v>12</v>
      </c>
      <c r="E108" s="305" t="s">
        <v>307</v>
      </c>
      <c r="F108" s="306"/>
      <c r="G108" s="307"/>
      <c r="H108" s="82" t="s">
        <v>62</v>
      </c>
      <c r="I108" s="143">
        <v>2000</v>
      </c>
    </row>
    <row r="109" spans="1:9" ht="16.5" customHeight="1">
      <c r="A109" s="66" t="s">
        <v>67</v>
      </c>
      <c r="B109" s="169">
        <v>548</v>
      </c>
      <c r="C109" s="77" t="s">
        <v>53</v>
      </c>
      <c r="D109" s="77" t="s">
        <v>15</v>
      </c>
      <c r="E109" s="310" t="s">
        <v>282</v>
      </c>
      <c r="F109" s="311"/>
      <c r="G109" s="312"/>
      <c r="H109" s="77" t="s">
        <v>94</v>
      </c>
      <c r="I109" s="79">
        <f>I110</f>
        <v>50</v>
      </c>
    </row>
    <row r="110" spans="1:9" ht="15" customHeight="1">
      <c r="A110" s="68" t="s">
        <v>68</v>
      </c>
      <c r="B110" s="169">
        <v>548</v>
      </c>
      <c r="C110" s="80" t="s">
        <v>53</v>
      </c>
      <c r="D110" s="80" t="s">
        <v>17</v>
      </c>
      <c r="E110" s="310" t="s">
        <v>282</v>
      </c>
      <c r="F110" s="311"/>
      <c r="G110" s="312"/>
      <c r="H110" s="80" t="s">
        <v>94</v>
      </c>
      <c r="I110" s="146">
        <f>I111</f>
        <v>50</v>
      </c>
    </row>
    <row r="111" spans="1:9" ht="15" customHeight="1">
      <c r="A111" s="73" t="s">
        <v>134</v>
      </c>
      <c r="B111" s="169">
        <v>548</v>
      </c>
      <c r="C111" s="84" t="s">
        <v>53</v>
      </c>
      <c r="D111" s="84" t="s">
        <v>17</v>
      </c>
      <c r="E111" s="310" t="s">
        <v>283</v>
      </c>
      <c r="F111" s="311"/>
      <c r="G111" s="312"/>
      <c r="H111" s="84" t="s">
        <v>94</v>
      </c>
      <c r="I111" s="145">
        <f>I112</f>
        <v>50</v>
      </c>
    </row>
    <row r="112" spans="1:9" ht="25.5" customHeight="1">
      <c r="A112" s="73" t="s">
        <v>142</v>
      </c>
      <c r="B112" s="169">
        <v>548</v>
      </c>
      <c r="C112" s="84" t="s">
        <v>53</v>
      </c>
      <c r="D112" s="84" t="s">
        <v>17</v>
      </c>
      <c r="E112" s="310" t="s">
        <v>291</v>
      </c>
      <c r="F112" s="311"/>
      <c r="G112" s="312"/>
      <c r="H112" s="84" t="s">
        <v>94</v>
      </c>
      <c r="I112" s="145">
        <f>I113</f>
        <v>50</v>
      </c>
    </row>
    <row r="113" spans="1:9" ht="15" customHeight="1">
      <c r="A113" s="73" t="s">
        <v>279</v>
      </c>
      <c r="B113" s="169">
        <v>548</v>
      </c>
      <c r="C113" s="84" t="s">
        <v>53</v>
      </c>
      <c r="D113" s="84" t="s">
        <v>17</v>
      </c>
      <c r="E113" s="310" t="s">
        <v>308</v>
      </c>
      <c r="F113" s="311"/>
      <c r="G113" s="312"/>
      <c r="H113" s="84" t="s">
        <v>94</v>
      </c>
      <c r="I113" s="145">
        <f>I114</f>
        <v>50</v>
      </c>
    </row>
    <row r="114" spans="1:9" ht="25.5" customHeight="1">
      <c r="A114" s="69" t="s">
        <v>99</v>
      </c>
      <c r="B114" s="169">
        <v>548</v>
      </c>
      <c r="C114" s="82" t="s">
        <v>53</v>
      </c>
      <c r="D114" s="82" t="s">
        <v>17</v>
      </c>
      <c r="E114" s="310" t="s">
        <v>308</v>
      </c>
      <c r="F114" s="311"/>
      <c r="G114" s="312"/>
      <c r="H114" s="82" t="s">
        <v>98</v>
      </c>
      <c r="I114" s="143">
        <v>50</v>
      </c>
    </row>
    <row r="115" spans="1:9" ht="12.75" customHeight="1">
      <c r="A115" s="75" t="s">
        <v>76</v>
      </c>
      <c r="B115" s="169">
        <v>548</v>
      </c>
      <c r="C115" s="77" t="s">
        <v>21</v>
      </c>
      <c r="D115" s="78" t="s">
        <v>15</v>
      </c>
      <c r="E115" s="305" t="s">
        <v>282</v>
      </c>
      <c r="F115" s="306"/>
      <c r="G115" s="307"/>
      <c r="H115" s="77" t="s">
        <v>94</v>
      </c>
      <c r="I115" s="79">
        <f>I116</f>
        <v>577.2</v>
      </c>
    </row>
    <row r="116" spans="1:9" ht="12.75" customHeight="1">
      <c r="A116" s="71" t="s">
        <v>80</v>
      </c>
      <c r="B116" s="169">
        <v>548</v>
      </c>
      <c r="C116" s="86" t="s">
        <v>21</v>
      </c>
      <c r="D116" s="86" t="s">
        <v>14</v>
      </c>
      <c r="E116" s="305" t="s">
        <v>282</v>
      </c>
      <c r="F116" s="306"/>
      <c r="G116" s="307"/>
      <c r="H116" s="86" t="s">
        <v>94</v>
      </c>
      <c r="I116" s="146">
        <f>I117+I121</f>
        <v>577.2</v>
      </c>
    </row>
    <row r="117" spans="1:9" ht="38.25" customHeight="1">
      <c r="A117" s="164" t="s">
        <v>388</v>
      </c>
      <c r="B117" s="169">
        <v>548</v>
      </c>
      <c r="C117" s="82" t="s">
        <v>21</v>
      </c>
      <c r="D117" s="82" t="s">
        <v>14</v>
      </c>
      <c r="E117" s="305" t="s">
        <v>309</v>
      </c>
      <c r="F117" s="306"/>
      <c r="G117" s="307"/>
      <c r="H117" s="82" t="s">
        <v>94</v>
      </c>
      <c r="I117" s="143">
        <f>I118</f>
        <v>177.2</v>
      </c>
    </row>
    <row r="118" spans="1:9" ht="25.5" customHeight="1">
      <c r="A118" s="165" t="s">
        <v>142</v>
      </c>
      <c r="B118" s="169">
        <v>548</v>
      </c>
      <c r="C118" s="82" t="s">
        <v>21</v>
      </c>
      <c r="D118" s="82" t="s">
        <v>14</v>
      </c>
      <c r="E118" s="305" t="s">
        <v>310</v>
      </c>
      <c r="F118" s="306"/>
      <c r="G118" s="307"/>
      <c r="H118" s="82" t="s">
        <v>94</v>
      </c>
      <c r="I118" s="143">
        <f>I119</f>
        <v>177.2</v>
      </c>
    </row>
    <row r="119" spans="1:9" ht="25.5" customHeight="1">
      <c r="A119" s="166" t="s">
        <v>280</v>
      </c>
      <c r="B119" s="169">
        <v>548</v>
      </c>
      <c r="C119" s="82" t="s">
        <v>21</v>
      </c>
      <c r="D119" s="82" t="s">
        <v>14</v>
      </c>
      <c r="E119" s="305" t="s">
        <v>311</v>
      </c>
      <c r="F119" s="306"/>
      <c r="G119" s="307"/>
      <c r="H119" s="82" t="s">
        <v>94</v>
      </c>
      <c r="I119" s="143">
        <f>I120</f>
        <v>177.2</v>
      </c>
    </row>
    <row r="120" spans="1:9" ht="63.75" customHeight="1">
      <c r="A120" s="163" t="s">
        <v>96</v>
      </c>
      <c r="B120" s="169">
        <v>548</v>
      </c>
      <c r="C120" s="82" t="s">
        <v>21</v>
      </c>
      <c r="D120" s="82" t="s">
        <v>14</v>
      </c>
      <c r="E120" s="305" t="s">
        <v>311</v>
      </c>
      <c r="F120" s="306"/>
      <c r="G120" s="307"/>
      <c r="H120" s="82" t="s">
        <v>95</v>
      </c>
      <c r="I120" s="143">
        <v>177.2</v>
      </c>
    </row>
    <row r="121" spans="1:9" ht="25.5">
      <c r="A121" s="196" t="s">
        <v>99</v>
      </c>
      <c r="B121" s="169">
        <v>548</v>
      </c>
      <c r="C121" s="82" t="s">
        <v>21</v>
      </c>
      <c r="D121" s="82" t="s">
        <v>14</v>
      </c>
      <c r="E121" s="305" t="s">
        <v>311</v>
      </c>
      <c r="F121" s="308"/>
      <c r="G121" s="309"/>
      <c r="H121" s="82" t="s">
        <v>98</v>
      </c>
      <c r="I121" s="143">
        <v>400</v>
      </c>
    </row>
  </sheetData>
  <sheetProtection/>
  <mergeCells count="117">
    <mergeCell ref="E102:G102"/>
    <mergeCell ref="E103:G103"/>
    <mergeCell ref="E110:G110"/>
    <mergeCell ref="E104:G104"/>
    <mergeCell ref="E105:G105"/>
    <mergeCell ref="E106:G106"/>
    <mergeCell ref="E107:G107"/>
    <mergeCell ref="E108:G108"/>
    <mergeCell ref="E109:G109"/>
    <mergeCell ref="E96:G96"/>
    <mergeCell ref="E97:G97"/>
    <mergeCell ref="E98:G98"/>
    <mergeCell ref="E99:G99"/>
    <mergeCell ref="E100:G100"/>
    <mergeCell ref="E101:G101"/>
    <mergeCell ref="E90:G90"/>
    <mergeCell ref="E91:G91"/>
    <mergeCell ref="E92:G92"/>
    <mergeCell ref="E93:G93"/>
    <mergeCell ref="E94:G94"/>
    <mergeCell ref="E95:G95"/>
    <mergeCell ref="E84:G84"/>
    <mergeCell ref="E85:G85"/>
    <mergeCell ref="E86:G86"/>
    <mergeCell ref="E87:G87"/>
    <mergeCell ref="E88:G88"/>
    <mergeCell ref="E89:G89"/>
    <mergeCell ref="E78:G78"/>
    <mergeCell ref="E79:G79"/>
    <mergeCell ref="E80:G80"/>
    <mergeCell ref="E81:G81"/>
    <mergeCell ref="E82:G82"/>
    <mergeCell ref="E83:G83"/>
    <mergeCell ref="E65:G65"/>
    <mergeCell ref="E63:G63"/>
    <mergeCell ref="E74:G74"/>
    <mergeCell ref="E75:G75"/>
    <mergeCell ref="E76:G76"/>
    <mergeCell ref="E77:G77"/>
    <mergeCell ref="E70:G70"/>
    <mergeCell ref="E68:G68"/>
    <mergeCell ref="E73:G73"/>
    <mergeCell ref="E66:G66"/>
    <mergeCell ref="E67:G67"/>
    <mergeCell ref="E59:G59"/>
    <mergeCell ref="E60:G60"/>
    <mergeCell ref="E61:G61"/>
    <mergeCell ref="E62:G62"/>
    <mergeCell ref="E64:G64"/>
    <mergeCell ref="E44:G44"/>
    <mergeCell ref="E45:G45"/>
    <mergeCell ref="E47:G47"/>
    <mergeCell ref="E48:G48"/>
    <mergeCell ref="E72:G72"/>
    <mergeCell ref="E54:G54"/>
    <mergeCell ref="E55:G55"/>
    <mergeCell ref="E56:G56"/>
    <mergeCell ref="E57:G57"/>
    <mergeCell ref="E58:G58"/>
    <mergeCell ref="E51:G51"/>
    <mergeCell ref="E46:G46"/>
    <mergeCell ref="E69:G69"/>
    <mergeCell ref="E38:G38"/>
    <mergeCell ref="E39:G39"/>
    <mergeCell ref="E40:G40"/>
    <mergeCell ref="E41:G41"/>
    <mergeCell ref="E42:G42"/>
    <mergeCell ref="E52:G52"/>
    <mergeCell ref="E43:G43"/>
    <mergeCell ref="E31:G31"/>
    <mergeCell ref="E32:G32"/>
    <mergeCell ref="E53:G53"/>
    <mergeCell ref="E33:G33"/>
    <mergeCell ref="E34:G34"/>
    <mergeCell ref="E35:G35"/>
    <mergeCell ref="E36:G36"/>
    <mergeCell ref="E37:G37"/>
    <mergeCell ref="E49:G49"/>
    <mergeCell ref="E50:G50"/>
    <mergeCell ref="E25:G25"/>
    <mergeCell ref="E26:G26"/>
    <mergeCell ref="E27:G27"/>
    <mergeCell ref="E28:G28"/>
    <mergeCell ref="E29:G29"/>
    <mergeCell ref="E30:G30"/>
    <mergeCell ref="E19:G19"/>
    <mergeCell ref="E20:G20"/>
    <mergeCell ref="E21:G21"/>
    <mergeCell ref="E22:G22"/>
    <mergeCell ref="E23:G23"/>
    <mergeCell ref="E24:G24"/>
    <mergeCell ref="A7:I7"/>
    <mergeCell ref="A11:A14"/>
    <mergeCell ref="I11:I14"/>
    <mergeCell ref="C13:C14"/>
    <mergeCell ref="D13:D14"/>
    <mergeCell ref="E13:G14"/>
    <mergeCell ref="H13:H14"/>
    <mergeCell ref="B11:H12"/>
    <mergeCell ref="B13:B14"/>
    <mergeCell ref="E121:G121"/>
    <mergeCell ref="E111:G111"/>
    <mergeCell ref="E112:G112"/>
    <mergeCell ref="E113:G113"/>
    <mergeCell ref="E114:G114"/>
    <mergeCell ref="E115:G115"/>
    <mergeCell ref="E116:G116"/>
    <mergeCell ref="E71:G71"/>
    <mergeCell ref="A8:J8"/>
    <mergeCell ref="E117:G117"/>
    <mergeCell ref="E118:G118"/>
    <mergeCell ref="E119:G119"/>
    <mergeCell ref="E120:G120"/>
    <mergeCell ref="E15:G15"/>
    <mergeCell ref="E16:G16"/>
    <mergeCell ref="E17:G17"/>
    <mergeCell ref="E18:G18"/>
  </mergeCells>
  <printOptions/>
  <pageMargins left="0.5905511811023623" right="0.15748031496062992" top="0.35433070866141736" bottom="0.35433070866141736" header="0.35433070866141736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2019-11-28T06:15:14Z</dcterms:modified>
  <cp:category/>
  <cp:version/>
  <cp:contentType/>
  <cp:contentStatus/>
</cp:coreProperties>
</file>