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ульфия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9" i="1" l="1"/>
  <c r="E13" i="1"/>
  <c r="G18" i="1" l="1"/>
  <c r="G19" i="1"/>
  <c r="G20" i="1"/>
  <c r="E15" i="1"/>
  <c r="D15" i="1"/>
  <c r="E7" i="1"/>
  <c r="D7" i="1"/>
  <c r="E6" i="1"/>
  <c r="D13" i="1"/>
  <c r="G12" i="1"/>
  <c r="G8" i="1"/>
  <c r="G10" i="1"/>
  <c r="G11" i="1"/>
  <c r="G16" i="1"/>
  <c r="G15" i="1" l="1"/>
  <c r="D6" i="1"/>
  <c r="D21" i="1" s="1"/>
  <c r="E21" i="1"/>
  <c r="G7" i="1"/>
  <c r="F6" i="1" l="1"/>
  <c r="F8" i="1"/>
  <c r="F9" i="1"/>
  <c r="G6" i="1"/>
  <c r="F17" i="1"/>
  <c r="F13" i="1"/>
  <c r="F7" i="1"/>
  <c r="F16" i="1"/>
  <c r="F12" i="1"/>
  <c r="F11" i="1"/>
  <c r="F18" i="1"/>
  <c r="F19" i="1"/>
  <c r="F20" i="1"/>
  <c r="F10" i="1"/>
  <c r="F14" i="1"/>
  <c r="G21" i="1"/>
  <c r="F21" i="1"/>
  <c r="F15" i="1"/>
</calcChain>
</file>

<file path=xl/sharedStrings.xml><?xml version="1.0" encoding="utf-8"?>
<sst xmlns="http://schemas.openxmlformats.org/spreadsheetml/2006/main" count="54" uniqueCount="38">
  <si>
    <t>НАЛОГОВЫЕ И НЕНАЛОГОВЫЕ ДОХОДЫ</t>
  </si>
  <si>
    <t>010</t>
  </si>
  <si>
    <t>000 10000000000000000</t>
  </si>
  <si>
    <t>Налог на доходы физических лиц</t>
  </si>
  <si>
    <t>182 10102000010000110</t>
  </si>
  <si>
    <t>Налог на имущество физических лиц</t>
  </si>
  <si>
    <t>НАЛОГОВЫЕ ДОХОДЫ</t>
  </si>
  <si>
    <t>НЕНАЛОГОВЫЕ ДОХОДЫ</t>
  </si>
  <si>
    <t>БЕЗВОЗМЕЗДНЫЕ ПОСТУПЛЕНИЯ</t>
  </si>
  <si>
    <t>Дотации бюджетам сельских поселений на выравнивание бюджетной обеспеченности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</si>
  <si>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</si>
  <si>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</si>
  <si>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</si>
  <si>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Код бюджетной классификации</t>
  </si>
  <si>
    <t>Наименование</t>
  </si>
  <si>
    <t>Назначено</t>
  </si>
  <si>
    <t>Исполнено</t>
  </si>
  <si>
    <t>Удельный вес</t>
  </si>
  <si>
    <t>Всего доходов</t>
  </si>
  <si>
    <t>182 10601000000000110</t>
  </si>
  <si>
    <t>Земельный налог с организаций</t>
  </si>
  <si>
    <t>182 10606030000000110</t>
  </si>
  <si>
    <t>Земельный налог с физических лиц</t>
  </si>
  <si>
    <t>182 10606040000000110</t>
  </si>
  <si>
    <t>Прочие неналоговые доходы бюджетов сельских поселений</t>
  </si>
  <si>
    <t>541 11705050100000180</t>
  </si>
  <si>
    <t>Прочие субсидии бюджетам сельских поселений</t>
  </si>
  <si>
    <t>541 20240014100000151</t>
  </si>
  <si>
    <t>Единый сельскохозяйственный налог</t>
  </si>
  <si>
    <t>182 10503010010000110</t>
  </si>
  <si>
    <t>Приложение 1</t>
  </si>
  <si>
    <t>548 20000000000000000</t>
  </si>
  <si>
    <t>548 20216001100000150</t>
  </si>
  <si>
    <t>548 20229999100000151</t>
  </si>
  <si>
    <t>548 20230024100000151</t>
  </si>
  <si>
    <t>548 20235118100000151</t>
  </si>
  <si>
    <t xml:space="preserve">Отчет об исполнении бюджета Дербишевского сельского поселения  за 2020 год по доходам </t>
  </si>
  <si>
    <t>% выпол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</si>
</sst>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</font>
    <font>
      <b/>
      <sz val="8"/>
      <name val="Arial Cy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 applyProtection="1">
      <alignment horizontal="left" wrapText="1"/>
    </xf>
    <xf numFmtId="49" fontId="2" fillId="0" borderId="2" xfId="0" applyNumberFormat="1" applyFont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center"/>
    </xf>
    <xf numFmtId="4" fontId="2" fillId="0" borderId="4" xfId="0" applyNumberFormat="1" applyFont="1" applyBorder="1" applyAlignment="1" applyProtection="1">
      <alignment horizontal="right"/>
    </xf>
    <xf numFmtId="0" fontId="0" fillId="0" borderId="5" xfId="0" applyBorder="1"/>
    <xf numFmtId="49" fontId="3" fillId="0" borderId="5" xfId="0" applyNumberFormat="1" applyFont="1" applyFill="1" applyBorder="1" applyAlignment="1" applyProtection="1">
      <alignment horizontal="left" wrapText="1"/>
    </xf>
    <xf numFmtId="49" fontId="3" fillId="0" borderId="5" xfId="0" applyNumberFormat="1" applyFont="1" applyFill="1" applyBorder="1" applyAlignment="1" applyProtection="1">
      <alignment horizontal="center" wrapText="1"/>
    </xf>
    <xf numFmtId="49" fontId="3" fillId="0" borderId="5" xfId="0" applyNumberFormat="1" applyFont="1" applyFill="1" applyBorder="1" applyAlignment="1" applyProtection="1">
      <alignment horizontal="center"/>
    </xf>
    <xf numFmtId="4" fontId="3" fillId="0" borderId="5" xfId="0" applyNumberFormat="1" applyFont="1" applyFill="1" applyBorder="1" applyAlignment="1" applyProtection="1">
      <alignment horizontal="right"/>
    </xf>
    <xf numFmtId="10" fontId="1" fillId="0" borderId="5" xfId="0" applyNumberFormat="1" applyFont="1" applyFill="1" applyBorder="1"/>
    <xf numFmtId="10" fontId="0" fillId="0" borderId="5" xfId="0" applyNumberFormat="1" applyFill="1" applyBorder="1"/>
    <xf numFmtId="0" fontId="1" fillId="0" borderId="5" xfId="0" applyFont="1" applyFill="1" applyBorder="1"/>
    <xf numFmtId="4" fontId="1" fillId="0" borderId="5" xfId="0" applyNumberFormat="1" applyFont="1" applyFill="1" applyBorder="1"/>
    <xf numFmtId="4" fontId="0" fillId="0" borderId="0" xfId="0" applyNumberForma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3" workbookViewId="0">
      <selection activeCell="I10" sqref="I10"/>
    </sheetView>
  </sheetViews>
  <sheetFormatPr defaultRowHeight="15" x14ac:dyDescent="0.25"/>
  <cols>
    <col min="1" max="1" width="27.7109375" customWidth="1"/>
    <col min="2" max="2" width="5.5703125" customWidth="1"/>
    <col min="3" max="3" width="20" customWidth="1"/>
    <col min="4" max="4" width="12.5703125" customWidth="1"/>
    <col min="5" max="5" width="11.7109375" customWidth="1"/>
    <col min="6" max="7" width="8.42578125" customWidth="1"/>
  </cols>
  <sheetData>
    <row r="1" spans="1:7" x14ac:dyDescent="0.25">
      <c r="E1" t="s">
        <v>30</v>
      </c>
    </row>
    <row r="3" spans="1:7" ht="15.75" x14ac:dyDescent="0.25">
      <c r="A3" s="15" t="s">
        <v>36</v>
      </c>
    </row>
    <row r="5" spans="1:7" x14ac:dyDescent="0.25">
      <c r="A5" s="5" t="s">
        <v>14</v>
      </c>
      <c r="B5" s="5"/>
      <c r="C5" s="5" t="s">
        <v>13</v>
      </c>
      <c r="D5" s="5" t="s">
        <v>15</v>
      </c>
      <c r="E5" s="5" t="s">
        <v>16</v>
      </c>
      <c r="F5" s="5" t="s">
        <v>17</v>
      </c>
      <c r="G5" s="5" t="s">
        <v>37</v>
      </c>
    </row>
    <row r="6" spans="1:7" ht="24.75" customHeight="1" x14ac:dyDescent="0.25">
      <c r="A6" s="6" t="s">
        <v>0</v>
      </c>
      <c r="B6" s="7" t="s">
        <v>1</v>
      </c>
      <c r="C6" s="8" t="s">
        <v>2</v>
      </c>
      <c r="D6" s="9">
        <f>SUM(D7,D13)</f>
        <v>6616900</v>
      </c>
      <c r="E6" s="9">
        <f>SUM(E7,E13)</f>
        <v>2558127.1900000004</v>
      </c>
      <c r="F6" s="10">
        <f>E6/$E$21</f>
        <v>0.31013076806531414</v>
      </c>
      <c r="G6" s="10">
        <f>E6/D6</f>
        <v>0.38660508546298122</v>
      </c>
    </row>
    <row r="7" spans="1:7" ht="15" customHeight="1" x14ac:dyDescent="0.25">
      <c r="A7" s="6" t="s">
        <v>6</v>
      </c>
      <c r="B7" s="7" t="s">
        <v>1</v>
      </c>
      <c r="C7" s="8" t="s">
        <v>2</v>
      </c>
      <c r="D7" s="9">
        <f>SUM(D8:D12)</f>
        <v>6616900</v>
      </c>
      <c r="E7" s="9">
        <f>SUM(E8:E12)</f>
        <v>2489775.1900000004</v>
      </c>
      <c r="F7" s="10">
        <f>E7/$E$21</f>
        <v>0.30184421439368048</v>
      </c>
      <c r="G7" s="10">
        <f t="shared" ref="G7:G21" si="0">E7/D7</f>
        <v>0.37627517266393634</v>
      </c>
    </row>
    <row r="8" spans="1:7" ht="16.5" customHeight="1" x14ac:dyDescent="0.25">
      <c r="A8" s="1" t="s">
        <v>3</v>
      </c>
      <c r="B8" s="2" t="s">
        <v>1</v>
      </c>
      <c r="C8" s="3" t="s">
        <v>4</v>
      </c>
      <c r="D8" s="4">
        <v>128100</v>
      </c>
      <c r="E8" s="4">
        <v>86055.28</v>
      </c>
      <c r="F8" s="11">
        <f>E8/$E$21</f>
        <v>1.0432784650741178E-2</v>
      </c>
      <c r="G8" s="11">
        <f t="shared" si="0"/>
        <v>0.67178204527712726</v>
      </c>
    </row>
    <row r="9" spans="1:7" ht="33.75" customHeight="1" x14ac:dyDescent="0.25">
      <c r="A9" s="1" t="s">
        <v>28</v>
      </c>
      <c r="B9" s="2" t="s">
        <v>1</v>
      </c>
      <c r="C9" s="3" t="s">
        <v>29</v>
      </c>
      <c r="D9" s="4">
        <v>151800</v>
      </c>
      <c r="E9" s="4">
        <v>70307.47</v>
      </c>
      <c r="F9" s="11">
        <f>E9/$E$21</f>
        <v>8.523622186209211E-3</v>
      </c>
      <c r="G9" s="11">
        <f t="shared" si="0"/>
        <v>0.46315856389986826</v>
      </c>
    </row>
    <row r="10" spans="1:7" ht="23.25" x14ac:dyDescent="0.25">
      <c r="A10" s="1" t="s">
        <v>5</v>
      </c>
      <c r="B10" s="2" t="s">
        <v>1</v>
      </c>
      <c r="C10" s="3" t="s">
        <v>19</v>
      </c>
      <c r="D10" s="4">
        <v>872000</v>
      </c>
      <c r="E10" s="4">
        <v>94429.06</v>
      </c>
      <c r="F10" s="11">
        <f>E10/$E$21</f>
        <v>1.1447967489640585E-2</v>
      </c>
      <c r="G10" s="11">
        <f t="shared" si="0"/>
        <v>0.10829020642201835</v>
      </c>
    </row>
    <row r="11" spans="1:7" ht="17.25" customHeight="1" x14ac:dyDescent="0.25">
      <c r="A11" s="1" t="s">
        <v>20</v>
      </c>
      <c r="B11" s="2" t="s">
        <v>1</v>
      </c>
      <c r="C11" s="3" t="s">
        <v>21</v>
      </c>
      <c r="D11" s="4">
        <v>1327000</v>
      </c>
      <c r="E11" s="4">
        <v>1606625.12</v>
      </c>
      <c r="F11" s="11">
        <f>E11/$E$21</f>
        <v>0.19477682126455464</v>
      </c>
      <c r="G11" s="11">
        <f t="shared" si="0"/>
        <v>1.2107197588545593</v>
      </c>
    </row>
    <row r="12" spans="1:7" ht="16.5" customHeight="1" x14ac:dyDescent="0.25">
      <c r="A12" s="1" t="s">
        <v>22</v>
      </c>
      <c r="B12" s="2" t="s">
        <v>1</v>
      </c>
      <c r="C12" s="3" t="s">
        <v>23</v>
      </c>
      <c r="D12" s="4">
        <v>4138000</v>
      </c>
      <c r="E12" s="4">
        <v>632358.26</v>
      </c>
      <c r="F12" s="11">
        <f>E12/$E$21</f>
        <v>7.666301880253483E-2</v>
      </c>
      <c r="G12" s="11">
        <f t="shared" si="0"/>
        <v>0.15281736587723538</v>
      </c>
    </row>
    <row r="13" spans="1:7" x14ac:dyDescent="0.25">
      <c r="A13" s="6" t="s">
        <v>7</v>
      </c>
      <c r="B13" s="7" t="s">
        <v>1</v>
      </c>
      <c r="C13" s="8" t="s">
        <v>2</v>
      </c>
      <c r="D13" s="9">
        <f>SUM(D14:D14)</f>
        <v>0</v>
      </c>
      <c r="E13" s="9">
        <f>SUM(E14:E14)</f>
        <v>68352</v>
      </c>
      <c r="F13" s="10">
        <f>E13/$E$21</f>
        <v>8.2865536716336397E-3</v>
      </c>
      <c r="G13" s="10"/>
    </row>
    <row r="14" spans="1:7" ht="26.25" customHeight="1" x14ac:dyDescent="0.25">
      <c r="A14" s="1" t="s">
        <v>24</v>
      </c>
      <c r="B14" s="2" t="s">
        <v>1</v>
      </c>
      <c r="C14" s="3" t="s">
        <v>25</v>
      </c>
      <c r="D14" s="4"/>
      <c r="E14" s="4">
        <v>68352</v>
      </c>
      <c r="F14" s="11">
        <f>E14/$E$21</f>
        <v>8.2865536716336397E-3</v>
      </c>
      <c r="G14" s="11"/>
    </row>
    <row r="15" spans="1:7" x14ac:dyDescent="0.25">
      <c r="A15" s="6" t="s">
        <v>8</v>
      </c>
      <c r="B15" s="7" t="s">
        <v>1</v>
      </c>
      <c r="C15" s="8" t="s">
        <v>31</v>
      </c>
      <c r="D15" s="9">
        <f>SUM(D16:D20)</f>
        <v>24770529.099999998</v>
      </c>
      <c r="E15" s="9">
        <f>SUM(E16:E20)</f>
        <v>5690416.5</v>
      </c>
      <c r="F15" s="10">
        <f>E15/$E$21</f>
        <v>0.68986923193468586</v>
      </c>
      <c r="G15" s="10">
        <f t="shared" si="0"/>
        <v>0.22972527058374384</v>
      </c>
    </row>
    <row r="16" spans="1:7" ht="34.5" x14ac:dyDescent="0.25">
      <c r="A16" s="1" t="s">
        <v>9</v>
      </c>
      <c r="B16" s="2" t="s">
        <v>1</v>
      </c>
      <c r="C16" s="3" t="s">
        <v>32</v>
      </c>
      <c r="D16" s="4">
        <v>1020000</v>
      </c>
      <c r="E16" s="4">
        <v>850000</v>
      </c>
      <c r="F16" s="11">
        <f>E16/$E$21</f>
        <v>0.10304849340017255</v>
      </c>
      <c r="G16" s="11">
        <f t="shared" si="0"/>
        <v>0.83333333333333337</v>
      </c>
    </row>
    <row r="17" spans="1:7" ht="23.25" x14ac:dyDescent="0.25">
      <c r="A17" s="1" t="s">
        <v>26</v>
      </c>
      <c r="B17" s="2" t="s">
        <v>1</v>
      </c>
      <c r="C17" s="3" t="s">
        <v>33</v>
      </c>
      <c r="D17" s="4">
        <v>5702376.7000000002</v>
      </c>
      <c r="E17" s="4">
        <v>3847781.5</v>
      </c>
      <c r="F17" s="11">
        <f>E17/$E$21</f>
        <v>0.46648010177418359</v>
      </c>
      <c r="G17" s="11"/>
    </row>
    <row r="18" spans="1:7" ht="45.75" x14ac:dyDescent="0.25">
      <c r="A18" s="1" t="s">
        <v>10</v>
      </c>
      <c r="B18" s="2" t="s">
        <v>1</v>
      </c>
      <c r="C18" s="3" t="s">
        <v>34</v>
      </c>
      <c r="D18" s="4">
        <v>69840</v>
      </c>
      <c r="E18" s="4">
        <v>34920</v>
      </c>
      <c r="F18" s="11">
        <f>E18/$E$21</f>
        <v>4.2334745759223828E-3</v>
      </c>
      <c r="G18" s="11">
        <f t="shared" ref="G18:G20" si="1">E18/D18</f>
        <v>0.5</v>
      </c>
    </row>
    <row r="19" spans="1:7" ht="57" x14ac:dyDescent="0.25">
      <c r="A19" s="1" t="s">
        <v>11</v>
      </c>
      <c r="B19" s="2" t="s">
        <v>1</v>
      </c>
      <c r="C19" s="3" t="s">
        <v>35</v>
      </c>
      <c r="D19" s="4">
        <v>232400</v>
      </c>
      <c r="E19" s="4">
        <v>116190</v>
      </c>
      <c r="F19" s="11">
        <f>E19/$E$21</f>
        <v>1.4086122880195352E-2</v>
      </c>
      <c r="G19" s="11">
        <f t="shared" si="1"/>
        <v>0.49995697074010326</v>
      </c>
    </row>
    <row r="20" spans="1:7" ht="90.75" x14ac:dyDescent="0.25">
      <c r="A20" s="1" t="s">
        <v>12</v>
      </c>
      <c r="B20" s="2" t="s">
        <v>1</v>
      </c>
      <c r="C20" s="3" t="s">
        <v>27</v>
      </c>
      <c r="D20" s="4">
        <v>17745912.399999999</v>
      </c>
      <c r="E20" s="4">
        <v>841525</v>
      </c>
      <c r="F20" s="11">
        <f>E20/$E$21</f>
        <v>0.10202103930421201</v>
      </c>
      <c r="G20" s="11">
        <f t="shared" si="1"/>
        <v>4.7420779559353629E-2</v>
      </c>
    </row>
    <row r="21" spans="1:7" x14ac:dyDescent="0.25">
      <c r="A21" s="6" t="s">
        <v>18</v>
      </c>
      <c r="B21" s="12"/>
      <c r="C21" s="12"/>
      <c r="D21" s="13">
        <f>SUM(D6,D15)</f>
        <v>31387429.099999998</v>
      </c>
      <c r="E21" s="13">
        <f>SUM(E6,E15)</f>
        <v>8248543.6900000004</v>
      </c>
      <c r="F21" s="10">
        <f>E21/$E$21</f>
        <v>1</v>
      </c>
      <c r="G21" s="10">
        <f t="shared" si="0"/>
        <v>0.26279768450357094</v>
      </c>
    </row>
    <row r="24" spans="1:7" x14ac:dyDescent="0.25">
      <c r="D24" s="14"/>
      <c r="E24" s="14"/>
    </row>
  </sheetData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finnorkin</dc:creator>
  <cp:lastModifiedBy>Гульфия</cp:lastModifiedBy>
  <cp:lastPrinted>2020-10-29T06:00:31Z</cp:lastPrinted>
  <dcterms:created xsi:type="dcterms:W3CDTF">2020-03-27T06:05:11Z</dcterms:created>
  <dcterms:modified xsi:type="dcterms:W3CDTF">2020-10-29T06:03:43Z</dcterms:modified>
</cp:coreProperties>
</file>